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RESPALDO\YURECUARO\PRESUPUESTOS\PRESUPUESTOS 2021\EGRESOS\"/>
    </mc:Choice>
  </mc:AlternateContent>
  <bookViews>
    <workbookView xWindow="0" yWindow="0" windowWidth="20490" windowHeight="9045"/>
  </bookViews>
  <sheets>
    <sheet name="TABULADOR DE SUELDOS 2020" sheetId="38" r:id="rId1"/>
    <sheet name="Hoja2" sheetId="40" state="hidden" r:id="rId2"/>
    <sheet name="BUENA ADMINISTRATIVOS" sheetId="37" state="hidden" r:id="rId3"/>
    <sheet name="EFECTIVO ADMON" sheetId="16" state="hidden" r:id="rId4"/>
    <sheet name="ADMINISTRACION BANAMEX" sheetId="28" state="hidden" r:id="rId5"/>
    <sheet name=" SEGURIDAD BANCOMER" sheetId="32" state="hidden" r:id="rId6"/>
    <sheet name="SEGURIDAD EFECTIVO" sheetId="33" state="hidden" r:id="rId7"/>
    <sheet name="SEGURIDAD BANAMEX" sheetId="34" state="hidden" r:id="rId8"/>
  </sheets>
  <externalReferences>
    <externalReference r:id="rId9"/>
    <externalReference r:id="rId10"/>
    <externalReference r:id="rId11"/>
  </externalReferences>
  <definedNames>
    <definedName name="_xlnm._FilterDatabase" localSheetId="4" hidden="1">'ADMINISTRACION BANAMEX'!$A$2:$E$30</definedName>
    <definedName name="_xlnm.Print_Area" localSheetId="3">'EFECTIVO ADMON'!$A$3:$C$4</definedName>
    <definedName name="_xlnm.Print_Area" localSheetId="6">'SEGURIDAD EFECTIVO'!$A$1:$C$8</definedName>
    <definedName name="SUELDO_BRUTO_MENSUAL">#REF!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104" i="38" l="1"/>
  <c r="D111" i="38"/>
  <c r="D138" i="38"/>
  <c r="D144" i="38"/>
  <c r="D145" i="38"/>
  <c r="D207" i="38"/>
  <c r="D208" i="38"/>
  <c r="D206" i="38"/>
  <c r="D210" i="38"/>
  <c r="D209" i="38"/>
  <c r="D202" i="38"/>
  <c r="D203" i="38"/>
  <c r="D204" i="38"/>
  <c r="D205" i="38"/>
  <c r="D201" i="38"/>
  <c r="D199" i="38"/>
  <c r="D211" i="38" s="1"/>
  <c r="D193" i="38"/>
  <c r="D194" i="38"/>
  <c r="D192" i="38"/>
  <c r="D187" i="38"/>
  <c r="D171" i="38"/>
  <c r="D172" i="38"/>
  <c r="D173" i="38"/>
  <c r="D174" i="38"/>
  <c r="D175" i="38"/>
  <c r="D176" i="38"/>
  <c r="D177" i="38"/>
  <c r="D178" i="38"/>
  <c r="D179" i="38"/>
  <c r="D180" i="38"/>
  <c r="D181" i="38"/>
  <c r="D182" i="38"/>
  <c r="D183" i="38"/>
  <c r="D184" i="38"/>
  <c r="D185" i="38"/>
  <c r="D186" i="38"/>
  <c r="D170" i="38"/>
  <c r="D154" i="38"/>
  <c r="D155" i="38"/>
  <c r="D156" i="38"/>
  <c r="D157" i="38"/>
  <c r="D158" i="38"/>
  <c r="D159" i="38"/>
  <c r="D160" i="38"/>
  <c r="D161" i="38"/>
  <c r="D162" i="38"/>
  <c r="D163" i="38"/>
  <c r="D164" i="38"/>
  <c r="D165" i="38"/>
  <c r="D153" i="38"/>
  <c r="D166" i="38" s="1"/>
  <c r="D146" i="38"/>
  <c r="D147" i="38"/>
  <c r="D148" i="38"/>
  <c r="D143" i="38"/>
  <c r="D149" i="38" s="1"/>
  <c r="D137" i="38"/>
  <c r="D139" i="38"/>
  <c r="D136" i="38"/>
  <c r="D125" i="38"/>
  <c r="D126" i="38"/>
  <c r="D127" i="38"/>
  <c r="D128" i="38"/>
  <c r="D129" i="38"/>
  <c r="D130" i="38"/>
  <c r="D124" i="38"/>
  <c r="D131" i="38" s="1"/>
  <c r="D110" i="38"/>
  <c r="D112" i="38"/>
  <c r="D113" i="38"/>
  <c r="D114" i="38"/>
  <c r="D109" i="38"/>
  <c r="D105" i="38"/>
  <c r="D93" i="38"/>
  <c r="D94" i="38"/>
  <c r="D95" i="38"/>
  <c r="D96" i="38"/>
  <c r="D97" i="38"/>
  <c r="D98" i="38"/>
  <c r="D99" i="38"/>
  <c r="D100" i="38"/>
  <c r="D92" i="38"/>
  <c r="D78" i="38"/>
  <c r="D79" i="38"/>
  <c r="D80" i="38"/>
  <c r="D81" i="38"/>
  <c r="D82" i="38"/>
  <c r="D83" i="38"/>
  <c r="D84" i="38"/>
  <c r="D87" i="38"/>
  <c r="D77" i="38"/>
  <c r="D73" i="38"/>
  <c r="D59" i="38"/>
  <c r="D60" i="38"/>
  <c r="D61" i="38"/>
  <c r="D62" i="38"/>
  <c r="D63" i="38"/>
  <c r="D64" i="38"/>
  <c r="D65" i="38"/>
  <c r="D66" i="38"/>
  <c r="D67" i="38"/>
  <c r="D68" i="38"/>
  <c r="D69" i="38"/>
  <c r="D70" i="38"/>
  <c r="D72" i="38"/>
  <c r="D58" i="38"/>
  <c r="D52" i="38"/>
  <c r="D53" i="38"/>
  <c r="D36" i="38"/>
  <c r="D37" i="38"/>
  <c r="D38" i="38"/>
  <c r="D39" i="38"/>
  <c r="D40" i="38"/>
  <c r="D41" i="38"/>
  <c r="D42" i="38"/>
  <c r="D44" i="38"/>
  <c r="D45" i="38"/>
  <c r="D46" i="38"/>
  <c r="D47" i="38"/>
  <c r="D48" i="38"/>
  <c r="D49" i="38"/>
  <c r="D50" i="38"/>
  <c r="D51" i="38"/>
  <c r="D30" i="38"/>
  <c r="D29" i="38"/>
  <c r="D31" i="38" s="1"/>
  <c r="D22" i="38"/>
  <c r="D23" i="38"/>
  <c r="D24" i="38"/>
  <c r="D25" i="38"/>
  <c r="D21" i="38"/>
  <c r="D17" i="38"/>
  <c r="D16" i="38"/>
  <c r="D8" i="38"/>
  <c r="D9" i="38"/>
  <c r="D10" i="38"/>
  <c r="D11" i="38"/>
  <c r="D12" i="38"/>
  <c r="D101" i="38"/>
  <c r="D215" i="38"/>
  <c r="D216" i="38"/>
  <c r="D217" i="38"/>
  <c r="D214" i="38"/>
  <c r="D223" i="38" s="1"/>
  <c r="D115" i="38" l="1"/>
  <c r="D188" i="38"/>
  <c r="D18" i="38"/>
  <c r="D140" i="38"/>
  <c r="D195" i="38"/>
  <c r="D106" i="38"/>
  <c r="D26" i="38"/>
  <c r="H200" i="38"/>
  <c r="I200" i="38" s="1"/>
  <c r="H206" i="38"/>
  <c r="I206" i="38" s="1"/>
  <c r="H207" i="38"/>
  <c r="I207" i="38" s="1"/>
  <c r="H208" i="38"/>
  <c r="I208" i="38" s="1"/>
  <c r="H216" i="38"/>
  <c r="I171" i="38"/>
  <c r="I137" i="38"/>
  <c r="I138" i="38"/>
  <c r="I139" i="38"/>
  <c r="I136" i="38"/>
  <c r="I113" i="38"/>
  <c r="I104" i="38"/>
  <c r="I45" i="38"/>
  <c r="I53" i="38"/>
  <c r="I23" i="38"/>
  <c r="I17" i="38"/>
  <c r="H58" i="38"/>
  <c r="I58" i="38" s="1"/>
  <c r="H201" i="38" l="1"/>
  <c r="I201" i="38" s="1"/>
  <c r="H202" i="38"/>
  <c r="I202" i="38" s="1"/>
  <c r="H203" i="38"/>
  <c r="I203" i="38" s="1"/>
  <c r="H204" i="38"/>
  <c r="I204" i="38" s="1"/>
  <c r="H205" i="38"/>
  <c r="I205" i="38" s="1"/>
  <c r="H209" i="38"/>
  <c r="I209" i="38" s="1"/>
  <c r="H210" i="38"/>
  <c r="I210" i="38" s="1"/>
  <c r="H199" i="38"/>
  <c r="I199" i="38" s="1"/>
  <c r="H157" i="38"/>
  <c r="I157" i="38" s="1"/>
  <c r="H158" i="38"/>
  <c r="I158" i="38" s="1"/>
  <c r="H155" i="38"/>
  <c r="I155" i="38" s="1"/>
  <c r="H159" i="38"/>
  <c r="I159" i="38" s="1"/>
  <c r="H160" i="38"/>
  <c r="I160" i="38" s="1"/>
  <c r="H161" i="38"/>
  <c r="I161" i="38" s="1"/>
  <c r="H162" i="38"/>
  <c r="I162" i="38" s="1"/>
  <c r="H163" i="38"/>
  <c r="I163" i="38" s="1"/>
  <c r="H146" i="38"/>
  <c r="I146" i="38" s="1"/>
  <c r="H148" i="38"/>
  <c r="I148" i="38" s="1"/>
  <c r="H145" i="38"/>
  <c r="H147" i="38"/>
  <c r="I147" i="38" s="1"/>
  <c r="H154" i="38"/>
  <c r="I154" i="38" s="1"/>
  <c r="H60" i="38"/>
  <c r="I60" i="38" s="1"/>
  <c r="G86" i="38" l="1"/>
  <c r="E86" i="38"/>
  <c r="D86" i="38" s="1"/>
  <c r="H40" i="38"/>
  <c r="I40" i="38" s="1"/>
  <c r="H41" i="38"/>
  <c r="I41" i="38" s="1"/>
  <c r="H42" i="38"/>
  <c r="I42" i="38" s="1"/>
  <c r="H86" i="38" l="1"/>
  <c r="I86" i="38" s="1"/>
  <c r="E26" i="34" l="1"/>
  <c r="C8" i="33"/>
  <c r="C13" i="16"/>
  <c r="B12" i="16"/>
  <c r="H64" i="38"/>
  <c r="I64" i="38" s="1"/>
  <c r="B56" i="32"/>
  <c r="E56" i="32" s="1"/>
  <c r="B7" i="33"/>
  <c r="D7" i="33" s="1"/>
  <c r="B6" i="33"/>
  <c r="D6" i="33" s="1"/>
  <c r="B47" i="32"/>
  <c r="B198" i="37" l="1"/>
  <c r="E198" i="37" s="1"/>
  <c r="E164" i="37"/>
  <c r="E187" i="37"/>
  <c r="E192" i="37"/>
  <c r="E196" i="37"/>
  <c r="B4" i="33" l="1"/>
  <c r="D4" i="33" s="1"/>
  <c r="H221" i="38" l="1"/>
  <c r="B12" i="34" l="1"/>
  <c r="E12" i="34" s="1"/>
  <c r="I221" i="38"/>
  <c r="F10" i="16"/>
  <c r="H78" i="38" l="1"/>
  <c r="I78" i="38" s="1"/>
  <c r="H73" i="38" l="1"/>
  <c r="I73" i="38" s="1"/>
  <c r="B42" i="32" l="1"/>
  <c r="B46" i="32"/>
  <c r="B19" i="37" l="1"/>
  <c r="B62" i="28" l="1"/>
  <c r="E62" i="28" s="1"/>
  <c r="B156" i="37" l="1"/>
  <c r="E156" i="37" s="1"/>
  <c r="B63" i="28"/>
  <c r="E63" i="28" s="1"/>
  <c r="B55" i="28"/>
  <c r="E55" i="28" s="1"/>
  <c r="B77" i="37" l="1"/>
  <c r="E77" i="37" s="1"/>
  <c r="B56" i="28" l="1"/>
  <c r="E56" i="28" s="1"/>
  <c r="H172" i="38"/>
  <c r="B129" i="37" l="1"/>
  <c r="I172" i="38"/>
  <c r="B61" i="28"/>
  <c r="H25" i="38" l="1"/>
  <c r="B11" i="34"/>
  <c r="E11" i="34" s="1"/>
  <c r="B182" i="37" l="1"/>
  <c r="E182" i="37" s="1"/>
  <c r="I25" i="38"/>
  <c r="B43" i="32"/>
  <c r="B10" i="34"/>
  <c r="E10" i="34" s="1"/>
  <c r="B3" i="33" l="1"/>
  <c r="D3" i="33" s="1"/>
  <c r="H220" i="38"/>
  <c r="B38" i="32" l="1"/>
  <c r="E38" i="32" s="1"/>
  <c r="I220" i="38"/>
  <c r="B53" i="28"/>
  <c r="E53" i="28" s="1"/>
  <c r="E26" i="37" l="1"/>
  <c r="B51" i="28" l="1"/>
  <c r="E51" i="28" s="1"/>
  <c r="B157" i="37"/>
  <c r="E157" i="37" s="1"/>
  <c r="B42" i="28"/>
  <c r="B49" i="28"/>
  <c r="E49" i="28" s="1"/>
  <c r="B7" i="16" l="1"/>
  <c r="D7" i="16" s="1"/>
  <c r="B8" i="16"/>
  <c r="D8" i="16" s="1"/>
  <c r="B64" i="28"/>
  <c r="E64" i="28" s="1"/>
  <c r="B37" i="32"/>
  <c r="E37" i="32" s="1"/>
  <c r="B47" i="28" l="1"/>
  <c r="E47" i="28" s="1"/>
  <c r="B34" i="32"/>
  <c r="B2" i="33" l="1"/>
  <c r="D2" i="33" s="1"/>
  <c r="B9" i="34"/>
  <c r="E9" i="34" s="1"/>
  <c r="B36" i="32" l="1"/>
  <c r="E36" i="32" s="1"/>
  <c r="B10" i="16" l="1"/>
  <c r="B154" i="37" l="1"/>
  <c r="E154" i="37" s="1"/>
  <c r="B150" i="37"/>
  <c r="E150" i="37" s="1"/>
  <c r="B151" i="37"/>
  <c r="E151" i="37" s="1"/>
  <c r="B48" i="28"/>
  <c r="E48" i="28" s="1"/>
  <c r="D10" i="16"/>
  <c r="B167" i="37"/>
  <c r="E167" i="37" s="1"/>
  <c r="B33" i="32" l="1"/>
  <c r="B54" i="28"/>
  <c r="E54" i="28" s="1"/>
  <c r="B149" i="37" l="1"/>
  <c r="E149" i="37" s="1"/>
  <c r="B50" i="28"/>
  <c r="E50" i="28" s="1"/>
  <c r="B152" i="37"/>
  <c r="E152" i="37" s="1"/>
  <c r="B6" i="16"/>
  <c r="D6" i="16" s="1"/>
  <c r="B49" i="32"/>
  <c r="E33" i="32"/>
  <c r="B2" i="37" l="1"/>
  <c r="B9" i="16" l="1"/>
  <c r="D9" i="16" s="1"/>
  <c r="B43" i="28"/>
  <c r="E43" i="28" s="1"/>
  <c r="B45" i="28" l="1"/>
  <c r="E45" i="28" s="1"/>
  <c r="B145" i="37"/>
  <c r="E145" i="37" s="1"/>
  <c r="B46" i="28"/>
  <c r="E46" i="28" s="1"/>
  <c r="B44" i="28"/>
  <c r="E44" i="28" s="1"/>
  <c r="B39" i="28" l="1"/>
  <c r="E39" i="28" s="1"/>
  <c r="B32" i="32" l="1"/>
  <c r="B32" i="37" l="1"/>
  <c r="E32" i="37" s="1"/>
  <c r="H214" i="38" l="1"/>
  <c r="I214" i="38" s="1"/>
  <c r="B186" i="37" l="1"/>
  <c r="E186" i="37" s="1"/>
  <c r="B5" i="33" l="1"/>
  <c r="B146" i="37" l="1"/>
  <c r="E146" i="37" s="1"/>
  <c r="H165" i="38"/>
  <c r="I165" i="38" s="1"/>
  <c r="B144" i="37" l="1"/>
  <c r="E144" i="37" s="1"/>
  <c r="B142" i="37" l="1"/>
  <c r="E142" i="37" s="1"/>
  <c r="B30" i="32"/>
  <c r="E30" i="32" s="1"/>
  <c r="B143" i="37" l="1"/>
  <c r="E143" i="37" s="1"/>
  <c r="B41" i="28" l="1"/>
  <c r="E41" i="28" s="1"/>
  <c r="B141" i="37" l="1"/>
  <c r="E141" i="37" s="1"/>
  <c r="B6" i="34" l="1"/>
  <c r="E6" i="34" s="1"/>
  <c r="B28" i="32"/>
  <c r="E28" i="32" s="1"/>
  <c r="G92" i="38"/>
  <c r="B27" i="37" l="1"/>
  <c r="B29" i="32"/>
  <c r="E29" i="32" s="1"/>
  <c r="E42" i="28" l="1"/>
  <c r="B20" i="34" l="1"/>
  <c r="E38" i="37"/>
  <c r="E47" i="32" l="1"/>
  <c r="E20" i="34"/>
  <c r="B40" i="28" l="1"/>
  <c r="E40" i="28" s="1"/>
  <c r="B194" i="37" l="1"/>
  <c r="E194" i="37" s="1"/>
  <c r="B38" i="28"/>
  <c r="E38" i="28" s="1"/>
  <c r="B26" i="32" l="1"/>
  <c r="E26" i="32" s="1"/>
  <c r="B140" i="37" l="1"/>
  <c r="E140" i="37" s="1"/>
  <c r="H170" i="38"/>
  <c r="I170" i="38" s="1"/>
  <c r="B16" i="32" l="1"/>
  <c r="E16" i="32" s="1"/>
  <c r="B139" i="37" l="1"/>
  <c r="E139" i="37" s="1"/>
  <c r="B34" i="37"/>
  <c r="H16" i="38"/>
  <c r="I16" i="38" s="1"/>
  <c r="B137" i="37" l="1"/>
  <c r="E137" i="37" s="1"/>
  <c r="B37" i="28"/>
  <c r="E37" i="28" s="1"/>
  <c r="B136" i="37" l="1"/>
  <c r="E136" i="37" s="1"/>
  <c r="H30" i="38"/>
  <c r="I30" i="38" s="1"/>
  <c r="B181" i="37" l="1"/>
  <c r="E181" i="37" s="1"/>
  <c r="H218" i="38"/>
  <c r="I218" i="38" s="1"/>
  <c r="B19" i="34" l="1"/>
  <c r="E19" i="34" l="1"/>
  <c r="B121" i="37" l="1"/>
  <c r="B172" i="37" l="1"/>
  <c r="E172" i="37" s="1"/>
  <c r="E49" i="32" l="1"/>
  <c r="B4" i="34"/>
  <c r="E4" i="34" s="1"/>
  <c r="B5" i="16" l="1"/>
  <c r="D5" i="16" s="1"/>
  <c r="H105" i="38" l="1"/>
  <c r="I105" i="38" s="1"/>
  <c r="H49" i="38" l="1"/>
  <c r="I49" i="38" s="1"/>
  <c r="H47" i="38"/>
  <c r="I47" i="38" s="1"/>
  <c r="H92" i="38" l="1"/>
  <c r="I92" i="38" s="1"/>
  <c r="G100" i="38"/>
  <c r="H39" i="38"/>
  <c r="I39" i="38" s="1"/>
  <c r="E43" i="38"/>
  <c r="D43" i="38" s="1"/>
  <c r="G43" i="38"/>
  <c r="G85" i="38"/>
  <c r="E85" i="38"/>
  <c r="D85" i="38" s="1"/>
  <c r="D88" i="38" s="1"/>
  <c r="G66" i="38"/>
  <c r="B50" i="37" l="1"/>
  <c r="B115" i="37"/>
  <c r="H43" i="38"/>
  <c r="I43" i="38" s="1"/>
  <c r="G46" i="38"/>
  <c r="G71" i="38"/>
  <c r="E71" i="38"/>
  <c r="D71" i="38" s="1"/>
  <c r="D74" i="38" s="1"/>
  <c r="B195" i="37" l="1"/>
  <c r="E195" i="37" s="1"/>
  <c r="G35" i="38"/>
  <c r="E35" i="38"/>
  <c r="D35" i="38" s="1"/>
  <c r="D54" i="38" s="1"/>
  <c r="H35" i="38" l="1"/>
  <c r="I35" i="38" s="1"/>
  <c r="G119" i="38"/>
  <c r="E119" i="38"/>
  <c r="D119" i="38" s="1"/>
  <c r="D120" i="38" s="1"/>
  <c r="E7" i="38"/>
  <c r="D7" i="38" s="1"/>
  <c r="D13" i="38" s="1"/>
  <c r="B14" i="37" l="1"/>
  <c r="B52" i="37"/>
  <c r="H194" i="38"/>
  <c r="I194" i="38" s="1"/>
  <c r="B70" i="28" l="1"/>
  <c r="B31" i="28"/>
  <c r="E31" i="28" s="1"/>
  <c r="H130" i="38"/>
  <c r="I130" i="38" s="1"/>
  <c r="E70" i="28" l="1"/>
  <c r="B36" i="28" l="1"/>
  <c r="E36" i="28" s="1"/>
  <c r="H7" i="38"/>
  <c r="I7" i="38" s="1"/>
  <c r="E2" i="37" l="1"/>
  <c r="B57" i="28" l="1"/>
  <c r="E57" i="28" s="1"/>
  <c r="H37" i="38" l="1"/>
  <c r="I37" i="38" s="1"/>
  <c r="B168" i="37" l="1"/>
  <c r="E168" i="37" s="1"/>
  <c r="B42" i="37" l="1"/>
  <c r="B15" i="37"/>
  <c r="B34" i="28"/>
  <c r="E34" i="28" s="1"/>
  <c r="B188" i="37" l="1"/>
  <c r="E188" i="37" s="1"/>
  <c r="B171" i="37" l="1"/>
  <c r="E171" i="37" s="1"/>
  <c r="B85" i="37"/>
  <c r="E43" i="32"/>
  <c r="H79" i="38"/>
  <c r="I79" i="38" s="1"/>
  <c r="B124" i="37" l="1"/>
  <c r="E124" i="37" l="1"/>
  <c r="B107" i="37" l="1"/>
  <c r="H217" i="38"/>
  <c r="I217" i="38" s="1"/>
  <c r="H215" i="38"/>
  <c r="I215" i="38" s="1"/>
  <c r="I216" i="38"/>
  <c r="H222" i="38"/>
  <c r="I222" i="38" s="1"/>
  <c r="H219" i="38"/>
  <c r="I219" i="38" s="1"/>
  <c r="B13" i="32"/>
  <c r="H77" i="38"/>
  <c r="I77" i="38" s="1"/>
  <c r="H193" i="38"/>
  <c r="I193" i="38" s="1"/>
  <c r="H192" i="38"/>
  <c r="I192" i="38" s="1"/>
  <c r="H187" i="38"/>
  <c r="I187" i="38" s="1"/>
  <c r="H186" i="38"/>
  <c r="I186" i="38" s="1"/>
  <c r="H185" i="38"/>
  <c r="I185" i="38" s="1"/>
  <c r="H184" i="38"/>
  <c r="H183" i="38"/>
  <c r="I183" i="38" s="1"/>
  <c r="H182" i="38"/>
  <c r="I182" i="38" s="1"/>
  <c r="H181" i="38"/>
  <c r="I181" i="38" s="1"/>
  <c r="H180" i="38"/>
  <c r="I180" i="38" s="1"/>
  <c r="H179" i="38"/>
  <c r="I179" i="38" s="1"/>
  <c r="H178" i="38"/>
  <c r="I178" i="38" s="1"/>
  <c r="H177" i="38"/>
  <c r="I177" i="38" s="1"/>
  <c r="H176" i="38"/>
  <c r="I176" i="38" s="1"/>
  <c r="H175" i="38"/>
  <c r="I175" i="38" s="1"/>
  <c r="H174" i="38"/>
  <c r="I174" i="38" s="1"/>
  <c r="H173" i="38"/>
  <c r="I173" i="38" s="1"/>
  <c r="H72" i="38"/>
  <c r="I72" i="38" s="1"/>
  <c r="H164" i="38"/>
  <c r="I164" i="38" s="1"/>
  <c r="H156" i="38"/>
  <c r="I156" i="38" s="1"/>
  <c r="H153" i="38"/>
  <c r="I153" i="38" s="1"/>
  <c r="H100" i="38"/>
  <c r="I100" i="38" s="1"/>
  <c r="H85" i="38"/>
  <c r="I85" i="38" s="1"/>
  <c r="H99" i="38"/>
  <c r="I99" i="38" s="1"/>
  <c r="H71" i="38"/>
  <c r="I71" i="38" s="1"/>
  <c r="H144" i="38"/>
  <c r="H143" i="38"/>
  <c r="B68" i="37"/>
  <c r="H129" i="38"/>
  <c r="I129" i="38" s="1"/>
  <c r="H128" i="38"/>
  <c r="I128" i="38" s="1"/>
  <c r="H127" i="38"/>
  <c r="I127" i="38" s="1"/>
  <c r="H126" i="38"/>
  <c r="I126" i="38" s="1"/>
  <c r="H125" i="38"/>
  <c r="I125" i="38" s="1"/>
  <c r="H124" i="38"/>
  <c r="I124" i="38" s="1"/>
  <c r="H96" i="38"/>
  <c r="I96" i="38" s="1"/>
  <c r="H84" i="38"/>
  <c r="I84" i="38" s="1"/>
  <c r="H70" i="38"/>
  <c r="I70" i="38" s="1"/>
  <c r="B67" i="37"/>
  <c r="B102" i="37"/>
  <c r="B60" i="28"/>
  <c r="E60" i="28" s="1"/>
  <c r="B10" i="37"/>
  <c r="B89" i="37"/>
  <c r="H119" i="38"/>
  <c r="I119" i="38" s="1"/>
  <c r="H114" i="38"/>
  <c r="I114" i="38" s="1"/>
  <c r="H112" i="38"/>
  <c r="I112" i="38" s="1"/>
  <c r="H111" i="38"/>
  <c r="I111" i="38" s="1"/>
  <c r="H87" i="38"/>
  <c r="I87" i="38" s="1"/>
  <c r="H95" i="38"/>
  <c r="I95" i="38" s="1"/>
  <c r="H69" i="38"/>
  <c r="I69" i="38" s="1"/>
  <c r="H110" i="38"/>
  <c r="I110" i="38" s="1"/>
  <c r="H109" i="38"/>
  <c r="I109" i="38" s="1"/>
  <c r="H94" i="38"/>
  <c r="I94" i="38" s="1"/>
  <c r="H67" i="38"/>
  <c r="I67" i="38" s="1"/>
  <c r="H82" i="38"/>
  <c r="I82" i="38" s="1"/>
  <c r="H68" i="38"/>
  <c r="I68" i="38" s="1"/>
  <c r="H93" i="38"/>
  <c r="I93" i="38" s="1"/>
  <c r="H98" i="38"/>
  <c r="I98" i="38" s="1"/>
  <c r="H97" i="38"/>
  <c r="H83" i="38"/>
  <c r="I83" i="38" s="1"/>
  <c r="H66" i="38"/>
  <c r="I66" i="38" s="1"/>
  <c r="H81" i="38"/>
  <c r="I81" i="38" s="1"/>
  <c r="H65" i="38"/>
  <c r="I65" i="38" s="1"/>
  <c r="H63" i="38"/>
  <c r="I63" i="38" s="1"/>
  <c r="H62" i="38"/>
  <c r="I62" i="38" s="1"/>
  <c r="H61" i="38"/>
  <c r="I61" i="38" s="1"/>
  <c r="B98" i="37"/>
  <c r="B45" i="37"/>
  <c r="B17" i="37"/>
  <c r="H80" i="38"/>
  <c r="I80" i="38" s="1"/>
  <c r="H52" i="38"/>
  <c r="I52" i="38" s="1"/>
  <c r="H51" i="38"/>
  <c r="I51" i="38" s="1"/>
  <c r="H50" i="38"/>
  <c r="I50" i="38" s="1"/>
  <c r="H48" i="38"/>
  <c r="I48" i="38" s="1"/>
  <c r="H46" i="38"/>
  <c r="I46" i="38" s="1"/>
  <c r="H44" i="38"/>
  <c r="I44" i="38" s="1"/>
  <c r="H38" i="38"/>
  <c r="I38" i="38" s="1"/>
  <c r="H36" i="38"/>
  <c r="I36" i="38" s="1"/>
  <c r="H29" i="38"/>
  <c r="I29" i="38" s="1"/>
  <c r="H24" i="38"/>
  <c r="I24" i="38" s="1"/>
  <c r="H22" i="38"/>
  <c r="I22" i="38" s="1"/>
  <c r="H21" i="38"/>
  <c r="I21" i="38" s="1"/>
  <c r="H12" i="38"/>
  <c r="I12" i="38" s="1"/>
  <c r="H11" i="38"/>
  <c r="I11" i="38" s="1"/>
  <c r="H10" i="38"/>
  <c r="I10" i="38" s="1"/>
  <c r="H9" i="38"/>
  <c r="I9" i="38" s="1"/>
  <c r="H8" i="38"/>
  <c r="I8" i="38" s="1"/>
  <c r="H59" i="38"/>
  <c r="I59" i="38" s="1"/>
  <c r="B190" i="37" l="1"/>
  <c r="E190" i="37" s="1"/>
  <c r="B59" i="28"/>
  <c r="E59" i="28" s="1"/>
  <c r="I184" i="38"/>
  <c r="B116" i="37"/>
  <c r="B108" i="37"/>
  <c r="I97" i="38"/>
  <c r="B100" i="37"/>
  <c r="I145" i="38"/>
  <c r="B33" i="37" s="1"/>
  <c r="B90" i="37"/>
  <c r="B70" i="37"/>
  <c r="B77" i="28"/>
  <c r="I144" i="38"/>
  <c r="B28" i="37"/>
  <c r="B37" i="37"/>
  <c r="B189" i="37"/>
  <c r="E189" i="37" s="1"/>
  <c r="B170" i="37"/>
  <c r="E170" i="37" s="1"/>
  <c r="B68" i="28"/>
  <c r="B113" i="37"/>
  <c r="B87" i="37"/>
  <c r="B161" i="37"/>
  <c r="E161" i="37" s="1"/>
  <c r="B9" i="32"/>
  <c r="E9" i="32" s="1"/>
  <c r="E13" i="32"/>
  <c r="B5" i="32"/>
  <c r="E5" i="32" s="1"/>
  <c r="B35" i="32"/>
  <c r="E35" i="32" s="1"/>
  <c r="B138" i="37"/>
  <c r="E138" i="37" s="1"/>
  <c r="B101" i="37"/>
  <c r="B57" i="37"/>
  <c r="B24" i="37"/>
  <c r="B69" i="37"/>
  <c r="B72" i="37"/>
  <c r="B78" i="37"/>
  <c r="B82" i="37"/>
  <c r="B109" i="37"/>
  <c r="B79" i="37"/>
  <c r="B40" i="37"/>
  <c r="B104" i="37"/>
  <c r="B111" i="37"/>
  <c r="B31" i="32"/>
  <c r="E31" i="32" s="1"/>
  <c r="B48" i="32"/>
  <c r="E48" i="32" s="1"/>
  <c r="B94" i="37"/>
  <c r="B49" i="37"/>
  <c r="B22" i="37"/>
  <c r="B103" i="37"/>
  <c r="B58" i="37"/>
  <c r="B55" i="37"/>
  <c r="B114" i="37"/>
  <c r="B147" i="37"/>
  <c r="E147" i="37" s="1"/>
  <c r="B66" i="37"/>
  <c r="B25" i="37"/>
  <c r="B86" i="37"/>
  <c r="B191" i="37"/>
  <c r="E191" i="37" s="1"/>
  <c r="B65" i="37"/>
  <c r="B193" i="37"/>
  <c r="E193" i="37" s="1"/>
  <c r="B125" i="37"/>
  <c r="E125" i="37" s="1"/>
  <c r="E129" i="37"/>
  <c r="B53" i="37"/>
  <c r="B93" i="37"/>
  <c r="B83" i="37"/>
  <c r="B74" i="37"/>
  <c r="B133" i="37"/>
  <c r="E133" i="37" s="1"/>
  <c r="B106" i="37"/>
  <c r="B118" i="37"/>
  <c r="B13" i="34"/>
  <c r="E34" i="32"/>
  <c r="B52" i="32"/>
  <c r="B39" i="32"/>
  <c r="E39" i="32" s="1"/>
  <c r="B57" i="32"/>
  <c r="F57" i="32" s="1"/>
  <c r="C57" i="32" s="1"/>
  <c r="E32" i="32"/>
  <c r="B24" i="34"/>
  <c r="B158" i="37"/>
  <c r="E158" i="37" s="1"/>
  <c r="B62" i="37"/>
  <c r="B91" i="37"/>
  <c r="B31" i="37"/>
  <c r="B92" i="37"/>
  <c r="B97" i="37"/>
  <c r="B185" i="37"/>
  <c r="E185" i="37" s="1"/>
  <c r="B9" i="37"/>
  <c r="B183" i="37"/>
  <c r="E183" i="37" s="1"/>
  <c r="B43" i="37"/>
  <c r="B60" i="37"/>
  <c r="B174" i="37"/>
  <c r="E174" i="37" s="1"/>
  <c r="B176" i="37"/>
  <c r="E176" i="37" s="1"/>
  <c r="B88" i="37"/>
  <c r="B44" i="37"/>
  <c r="B23" i="37"/>
  <c r="B16" i="34"/>
  <c r="B5" i="34"/>
  <c r="E5" i="34" s="1"/>
  <c r="B153" i="37"/>
  <c r="E153" i="37" s="1"/>
  <c r="B27" i="32"/>
  <c r="E27" i="32" s="1"/>
  <c r="E27" i="37"/>
  <c r="B25" i="32"/>
  <c r="E25" i="32" s="1"/>
  <c r="B22" i="34"/>
  <c r="B159" i="37"/>
  <c r="E159" i="37" s="1"/>
  <c r="B56" i="37"/>
  <c r="B16" i="37"/>
  <c r="B35" i="28"/>
  <c r="B72" i="28"/>
  <c r="B8" i="37"/>
  <c r="B120" i="37"/>
  <c r="B162" i="37"/>
  <c r="E162" i="37" s="1"/>
  <c r="B65" i="28"/>
  <c r="B130" i="37"/>
  <c r="B51" i="37"/>
  <c r="B23" i="32"/>
  <c r="E23" i="32" s="1"/>
  <c r="B3" i="32"/>
  <c r="E3" i="32" s="1"/>
  <c r="B7" i="32"/>
  <c r="E7" i="32" s="1"/>
  <c r="B131" i="37"/>
  <c r="B22" i="32"/>
  <c r="E22" i="32" s="1"/>
  <c r="B54" i="32"/>
  <c r="B1" i="33"/>
  <c r="B8" i="33" s="1"/>
  <c r="B6" i="32"/>
  <c r="E6" i="32" s="1"/>
  <c r="B4" i="37"/>
  <c r="B45" i="32"/>
  <c r="B18" i="34"/>
  <c r="B33" i="28"/>
  <c r="E33" i="28" s="1"/>
  <c r="B24" i="32"/>
  <c r="E24" i="32" s="1"/>
  <c r="B58" i="32"/>
  <c r="F58" i="32" s="1"/>
  <c r="C58" i="32" s="1"/>
  <c r="B18" i="32"/>
  <c r="E18" i="32" s="1"/>
  <c r="B21" i="32"/>
  <c r="E21" i="32" s="1"/>
  <c r="B21" i="34"/>
  <c r="B17" i="32"/>
  <c r="E17" i="32" s="1"/>
  <c r="B17" i="34"/>
  <c r="B19" i="32"/>
  <c r="E19" i="32" s="1"/>
  <c r="B20" i="32"/>
  <c r="E20" i="32" s="1"/>
  <c r="B59" i="32"/>
  <c r="F59" i="32" s="1"/>
  <c r="C59" i="32" s="1"/>
  <c r="B25" i="34"/>
  <c r="B11" i="32"/>
  <c r="E11" i="32" s="1"/>
  <c r="B41" i="32"/>
  <c r="B12" i="32"/>
  <c r="E12" i="32" s="1"/>
  <c r="B55" i="32"/>
  <c r="B53" i="32"/>
  <c r="B15" i="34"/>
  <c r="B44" i="32"/>
  <c r="B51" i="32"/>
  <c r="I143" i="38"/>
  <c r="B76" i="37" s="1"/>
  <c r="B32" i="28"/>
  <c r="E32" i="28" s="1"/>
  <c r="E35" i="28" l="1"/>
  <c r="F35" i="28"/>
  <c r="F25" i="34"/>
  <c r="C25" i="34" s="1"/>
  <c r="E25" i="34" s="1"/>
  <c r="F24" i="34"/>
  <c r="C24" i="34" s="1"/>
  <c r="E65" i="28"/>
  <c r="B160" i="37"/>
  <c r="E160" i="37" s="1"/>
  <c r="B29" i="37"/>
  <c r="E13" i="34"/>
  <c r="B15" i="32"/>
  <c r="E15" i="32" s="1"/>
  <c r="B110" i="37"/>
  <c r="B117" i="37"/>
  <c r="B3" i="37"/>
  <c r="B64" i="37"/>
  <c r="B41" i="37"/>
  <c r="B128" i="37"/>
  <c r="E128" i="37" s="1"/>
  <c r="B84" i="37"/>
  <c r="B61" i="37"/>
  <c r="B5" i="37"/>
  <c r="B7" i="34"/>
  <c r="E7" i="34" s="1"/>
  <c r="B71" i="37"/>
  <c r="B122" i="37"/>
  <c r="B197" i="37"/>
  <c r="E197" i="37" s="1"/>
  <c r="B47" i="37"/>
  <c r="B96" i="37"/>
  <c r="B127" i="37"/>
  <c r="E127" i="37" s="1"/>
  <c r="B148" i="37"/>
  <c r="E148" i="37" s="1"/>
  <c r="B48" i="37"/>
  <c r="B46" i="37"/>
  <c r="B39" i="37"/>
  <c r="B134" i="37"/>
  <c r="E134" i="37" s="1"/>
  <c r="B132" i="37"/>
  <c r="E132" i="37" s="1"/>
  <c r="B63" i="37"/>
  <c r="B123" i="37"/>
  <c r="E123" i="37" s="1"/>
  <c r="B14" i="34"/>
  <c r="E14" i="34" s="1"/>
  <c r="E41" i="32"/>
  <c r="B80" i="37"/>
  <c r="B13" i="37"/>
  <c r="E13" i="37" s="1"/>
  <c r="B199" i="37"/>
  <c r="F199" i="37" s="1"/>
  <c r="C199" i="37" s="1"/>
  <c r="E42" i="32"/>
  <c r="B69" i="28"/>
  <c r="B79" i="28"/>
  <c r="B99" i="37"/>
  <c r="B81" i="37"/>
  <c r="E15" i="34"/>
  <c r="E72" i="28"/>
  <c r="E68" i="28"/>
  <c r="E22" i="34"/>
  <c r="E46" i="32"/>
  <c r="E44" i="32"/>
  <c r="E45" i="32"/>
  <c r="E51" i="32"/>
  <c r="E52" i="32"/>
  <c r="E54" i="32"/>
  <c r="E53" i="32"/>
  <c r="B4" i="32"/>
  <c r="E4" i="32" s="1"/>
  <c r="B163" i="37"/>
  <c r="E163" i="37" s="1"/>
  <c r="B6" i="37"/>
  <c r="B155" i="37"/>
  <c r="E155" i="37" s="1"/>
  <c r="E131" i="37"/>
  <c r="E130" i="37"/>
  <c r="B169" i="37"/>
  <c r="E169" i="37" s="1"/>
  <c r="E18" i="34"/>
  <c r="B177" i="37"/>
  <c r="E177" i="37" s="1"/>
  <c r="B166" i="37"/>
  <c r="E166" i="37" s="1"/>
  <c r="E16" i="34"/>
  <c r="E17" i="34"/>
  <c r="E21" i="34"/>
  <c r="B180" i="37"/>
  <c r="E180" i="37" s="1"/>
  <c r="B179" i="37"/>
  <c r="E179" i="37" s="1"/>
  <c r="E57" i="32"/>
  <c r="E58" i="32"/>
  <c r="B135" i="37"/>
  <c r="B105" i="37"/>
  <c r="E59" i="32"/>
  <c r="B35" i="37"/>
  <c r="B200" i="37"/>
  <c r="F200" i="37" s="1"/>
  <c r="C200" i="37" s="1"/>
  <c r="B71" i="28"/>
  <c r="B112" i="37"/>
  <c r="B119" i="37"/>
  <c r="B59" i="37"/>
  <c r="B95" i="37"/>
  <c r="B67" i="28"/>
  <c r="B8" i="32"/>
  <c r="E8" i="32" s="1"/>
  <c r="B2" i="32"/>
  <c r="B50" i="32"/>
  <c r="C27" i="34" l="1"/>
  <c r="E24" i="34"/>
  <c r="B14" i="32"/>
  <c r="E14" i="32" s="1"/>
  <c r="B126" i="37"/>
  <c r="E126" i="37" s="1"/>
  <c r="B18" i="37"/>
  <c r="E77" i="28"/>
  <c r="B75" i="37"/>
  <c r="B36" i="37"/>
  <c r="B21" i="37"/>
  <c r="E21" i="37" s="1"/>
  <c r="B20" i="37"/>
  <c r="B12" i="37"/>
  <c r="B30" i="37"/>
  <c r="B73" i="37"/>
  <c r="E69" i="28"/>
  <c r="B23" i="34"/>
  <c r="B11" i="37"/>
  <c r="B184" i="37"/>
  <c r="E184" i="37" s="1"/>
  <c r="E79" i="28"/>
  <c r="D5" i="33"/>
  <c r="B8" i="34"/>
  <c r="E8" i="34" s="1"/>
  <c r="E67" i="28"/>
  <c r="E71" i="28"/>
  <c r="E50" i="32"/>
  <c r="B40" i="32"/>
  <c r="B10" i="32"/>
  <c r="E10" i="32" s="1"/>
  <c r="B3" i="34"/>
  <c r="B7" i="37"/>
  <c r="B165" i="37"/>
  <c r="E165" i="37" s="1"/>
  <c r="B173" i="37"/>
  <c r="E173" i="37" s="1"/>
  <c r="B175" i="37"/>
  <c r="E175" i="37" s="1"/>
  <c r="E112" i="37"/>
  <c r="B178" i="37"/>
  <c r="E178" i="37" s="1"/>
  <c r="E2" i="32"/>
  <c r="B27" i="34" l="1"/>
  <c r="B54" i="37"/>
  <c r="E54" i="37" s="1"/>
  <c r="E3" i="34"/>
  <c r="B60" i="32"/>
  <c r="E23" i="34" l="1"/>
  <c r="E40" i="32"/>
  <c r="B202" i="37"/>
  <c r="E53" i="37"/>
  <c r="E99" i="37" l="1"/>
  <c r="E114" i="37"/>
  <c r="E113" i="37" l="1"/>
  <c r="E107" i="37" l="1"/>
  <c r="E98" i="37" l="1"/>
  <c r="E120" i="37" l="1"/>
  <c r="E119" i="37"/>
  <c r="B58" i="28"/>
  <c r="E109" i="37"/>
  <c r="B27" i="28"/>
  <c r="E27" i="28" s="1"/>
  <c r="B28" i="28"/>
  <c r="E28" i="28" s="1"/>
  <c r="B29" i="28"/>
  <c r="E29" i="28" s="1"/>
  <c r="E116" i="37"/>
  <c r="E100" i="37"/>
  <c r="E58" i="28" l="1"/>
  <c r="E121" i="37"/>
  <c r="E106" i="37"/>
  <c r="E101" i="37"/>
  <c r="E117" i="37"/>
  <c r="E104" i="37"/>
  <c r="E102" i="37"/>
  <c r="B4" i="16"/>
  <c r="D4" i="16" s="1"/>
  <c r="B73" i="28"/>
  <c r="B25" i="28"/>
  <c r="E25" i="28" s="1"/>
  <c r="E111" i="37"/>
  <c r="E118" i="37"/>
  <c r="E105" i="37"/>
  <c r="E122" i="37"/>
  <c r="E103" i="37"/>
  <c r="B52" i="28"/>
  <c r="E52" i="28" s="1"/>
  <c r="B26" i="28"/>
  <c r="E26" i="28" s="1"/>
  <c r="E73" i="28" l="1"/>
  <c r="B7" i="28"/>
  <c r="E7" i="28" s="1"/>
  <c r="B30" i="28"/>
  <c r="E30" i="28" s="1"/>
  <c r="E199" i="37" l="1"/>
  <c r="E110" i="37"/>
  <c r="E108" i="37"/>
  <c r="E115" i="37" l="1"/>
  <c r="E87" i="37"/>
  <c r="E79" i="37"/>
  <c r="E83" i="37"/>
  <c r="B9" i="28" l="1"/>
  <c r="E9" i="28" s="1"/>
  <c r="E93" i="37" l="1"/>
  <c r="E41" i="37" l="1"/>
  <c r="E82" i="37" l="1"/>
  <c r="E62" i="37"/>
  <c r="B10" i="28"/>
  <c r="E10" i="28" s="1"/>
  <c r="E94" i="37"/>
  <c r="B11" i="28" l="1"/>
  <c r="E11" i="28" s="1"/>
  <c r="B16" i="28"/>
  <c r="E16" i="28" s="1"/>
  <c r="B21" i="28" l="1"/>
  <c r="E21" i="28" s="1"/>
  <c r="E66" i="37" l="1"/>
  <c r="E88" i="37" l="1"/>
  <c r="E65" i="37" l="1"/>
  <c r="E64" i="37" l="1"/>
  <c r="E60" i="37"/>
  <c r="E86" i="37"/>
  <c r="E78" i="37"/>
  <c r="B5" i="28" l="1"/>
  <c r="E5" i="28" s="1"/>
  <c r="E46" i="37"/>
  <c r="E75" i="37"/>
  <c r="B78" i="28" l="1"/>
  <c r="E59" i="37"/>
  <c r="E78" i="28" l="1"/>
  <c r="E34" i="37"/>
  <c r="E61" i="37" l="1"/>
  <c r="B75" i="28" l="1"/>
  <c r="D1" i="33" l="1"/>
  <c r="E75" i="28" l="1"/>
  <c r="E42" i="37"/>
  <c r="B23" i="28" l="1"/>
  <c r="E23" i="28" s="1"/>
  <c r="E4" i="37" l="1"/>
  <c r="E81" i="37" l="1"/>
  <c r="E95" i="37"/>
  <c r="E97" i="37"/>
  <c r="E51" i="37"/>
  <c r="E30" i="37"/>
  <c r="B20" i="28"/>
  <c r="E20" i="28" s="1"/>
  <c r="E90" i="37"/>
  <c r="E28" i="37"/>
  <c r="E33" i="37"/>
  <c r="E25" i="37"/>
  <c r="B15" i="28"/>
  <c r="E15" i="28" s="1"/>
  <c r="E72" i="37"/>
  <c r="E69" i="37"/>
  <c r="B4" i="28"/>
  <c r="E4" i="28" s="1"/>
  <c r="E24" i="37"/>
  <c r="E67" i="37"/>
  <c r="B22" i="28"/>
  <c r="E22" i="28" s="1"/>
  <c r="B12" i="28"/>
  <c r="E12" i="28" s="1"/>
  <c r="B11" i="16"/>
  <c r="E84" i="37"/>
  <c r="E50" i="37"/>
  <c r="E48" i="37"/>
  <c r="E47" i="37"/>
  <c r="E16" i="37"/>
  <c r="B80" i="28"/>
  <c r="C16" i="16" l="1"/>
  <c r="E80" i="28"/>
  <c r="E70" i="37"/>
  <c r="E10" i="37"/>
  <c r="E37" i="37"/>
  <c r="E71" i="37"/>
  <c r="E92" i="37"/>
  <c r="E35" i="37"/>
  <c r="E91" i="37"/>
  <c r="E44" i="37"/>
  <c r="E85" i="37"/>
  <c r="E52" i="37"/>
  <c r="E43" i="37"/>
  <c r="E8" i="37"/>
  <c r="E15" i="37"/>
  <c r="E5" i="37"/>
  <c r="B6" i="28"/>
  <c r="E49" i="37"/>
  <c r="E63" i="37"/>
  <c r="E57" i="37"/>
  <c r="B19" i="28"/>
  <c r="E19" i="28" s="1"/>
  <c r="E45" i="37"/>
  <c r="B24" i="28"/>
  <c r="E24" i="28" s="1"/>
  <c r="E20" i="37"/>
  <c r="E6" i="37"/>
  <c r="B74" i="28"/>
  <c r="E22" i="37"/>
  <c r="E58" i="37"/>
  <c r="E55" i="37"/>
  <c r="E89" i="37"/>
  <c r="E56" i="37"/>
  <c r="E36" i="37"/>
  <c r="B14" i="28"/>
  <c r="E14" i="28" s="1"/>
  <c r="E31" i="37"/>
  <c r="E73" i="37"/>
  <c r="B3" i="28"/>
  <c r="E9" i="37"/>
  <c r="E39" i="37"/>
  <c r="E40" i="37"/>
  <c r="B13" i="28"/>
  <c r="E13" i="28" s="1"/>
  <c r="E96" i="37"/>
  <c r="E6" i="28" l="1"/>
  <c r="D11" i="16"/>
  <c r="E3" i="28"/>
  <c r="E3" i="37"/>
  <c r="E74" i="37"/>
  <c r="B8" i="28"/>
  <c r="E8" i="28" s="1"/>
  <c r="E17" i="37"/>
  <c r="E7" i="37"/>
  <c r="E80" i="37"/>
  <c r="B3" i="16"/>
  <c r="D3" i="16" s="1"/>
  <c r="B76" i="28"/>
  <c r="E76" i="37"/>
  <c r="E12" i="37"/>
  <c r="E74" i="28" l="1"/>
  <c r="E76" i="28"/>
  <c r="E18" i="37"/>
  <c r="E68" i="37"/>
  <c r="B17" i="28"/>
  <c r="E23" i="37"/>
  <c r="B18" i="28"/>
  <c r="E18" i="28" s="1"/>
  <c r="E19" i="37"/>
  <c r="E17" i="28" l="1"/>
  <c r="B13" i="16"/>
  <c r="E200" i="37" l="1"/>
  <c r="E14" i="37"/>
  <c r="E11" i="37"/>
  <c r="B66" i="28"/>
  <c r="B82" i="28" s="1"/>
  <c r="E66" i="28" l="1"/>
  <c r="C82" i="28"/>
  <c r="C202" i="37"/>
  <c r="C60" i="32"/>
  <c r="E55" i="32"/>
</calcChain>
</file>

<file path=xl/sharedStrings.xml><?xml version="1.0" encoding="utf-8"?>
<sst xmlns="http://schemas.openxmlformats.org/spreadsheetml/2006/main" count="921" uniqueCount="555">
  <si>
    <t>NOMBRE</t>
  </si>
  <si>
    <t>CARGO</t>
  </si>
  <si>
    <t>AREA DE ADSCRIPCION</t>
  </si>
  <si>
    <t>SUELDO BRUTO MENSUAL</t>
  </si>
  <si>
    <t>SUB EMPLEO</t>
  </si>
  <si>
    <t>RET. ISR</t>
  </si>
  <si>
    <t>SUELDO NETO MENSUAL</t>
  </si>
  <si>
    <t>SUELDO DIARIO</t>
  </si>
  <si>
    <t>DIAS LABORADOS</t>
  </si>
  <si>
    <t>PRESIDENTE MUNICIPAL</t>
  </si>
  <si>
    <t>Presidencia</t>
  </si>
  <si>
    <t>AUXILIAR ADMINISTRATIVO</t>
  </si>
  <si>
    <t>ANGELICA MUNGUIA VENTURA</t>
  </si>
  <si>
    <t>MARIA TERESA GODINEZ TOVAR</t>
  </si>
  <si>
    <t>AUXILIAR ADMINISTRATIVO A</t>
  </si>
  <si>
    <t>MENSAJERO</t>
  </si>
  <si>
    <t>ASESOR ADMINISTRATIVO A</t>
  </si>
  <si>
    <t>SECRETARIO DEL H. AYUNTAMIENTO</t>
  </si>
  <si>
    <t>secretaria</t>
  </si>
  <si>
    <t>VANESA GARCIA MARTINEZ</t>
  </si>
  <si>
    <t>TOTAL</t>
  </si>
  <si>
    <t>SINDICO MUNICIPAL</t>
  </si>
  <si>
    <t>TESORERO MUNICIPAL</t>
  </si>
  <si>
    <t>CONTRALOR MUNICIPAL</t>
  </si>
  <si>
    <t>sindicatura</t>
  </si>
  <si>
    <t>ASESOR JURIDICO</t>
  </si>
  <si>
    <t>SECRETARIA</t>
  </si>
  <si>
    <t>AREA DE INSCRIPCION</t>
  </si>
  <si>
    <t>contraloria</t>
  </si>
  <si>
    <t>tesoreria</t>
  </si>
  <si>
    <t>ANGELICA RAMIREZ ROJAS</t>
  </si>
  <si>
    <t>SUPERVISOR VIA PUBLICA</t>
  </si>
  <si>
    <t>ENCARGADO DE REGLAMENTOS</t>
  </si>
  <si>
    <t>SUPERVISOR MERCADOS</t>
  </si>
  <si>
    <t>SUPERVISOR EXP. VINOS Y LICORES</t>
  </si>
  <si>
    <t>AUXILIAR CONTABLE</t>
  </si>
  <si>
    <t>CONTADOR MUNICIPAL</t>
  </si>
  <si>
    <t>RESPONSABLE DEL PANTEON</t>
  </si>
  <si>
    <t>JARDINERO DE PANTEON</t>
  </si>
  <si>
    <t>VETERINARIO</t>
  </si>
  <si>
    <t>RESPONSABLE DEL RASTRO</t>
  </si>
  <si>
    <t>catastro</t>
  </si>
  <si>
    <t>MIRIAM FABIOLA MERITO GARCIA</t>
  </si>
  <si>
    <t>JAVIER ARTURO PEREZ ORTIZ</t>
  </si>
  <si>
    <t>DIRECTOR DE DESARROLLO RURAL</t>
  </si>
  <si>
    <t>DIRECTOR JUVENTUD Y DEPORTE</t>
  </si>
  <si>
    <t>MOISES JIMENEZ BRISEÑO</t>
  </si>
  <si>
    <t>JUAN PABLO OCEGUEDA HERNANDEZ</t>
  </si>
  <si>
    <t>com. Social</t>
  </si>
  <si>
    <t>BIBLIOTECARIA</t>
  </si>
  <si>
    <t>JESUS MAGDALENO PALMA</t>
  </si>
  <si>
    <t>MA. SOCORRO GONZALEZ MUNGUIA</t>
  </si>
  <si>
    <t>INTENDENTE Y REPAR. DE LIBROS</t>
  </si>
  <si>
    <t>ROLANDO VALDEZ SILVA</t>
  </si>
  <si>
    <t>ENCARG. MODULO SERV. DIGITALES</t>
  </si>
  <si>
    <t>J. JESUS ESQUIVEL MAGAÑA</t>
  </si>
  <si>
    <t>VICTOR DANIEL RAMIREZ ANGULO</t>
  </si>
  <si>
    <t>HUMBERTO BECERRA SANCHEZ</t>
  </si>
  <si>
    <t>DIRECTOR CASA DE CULTURA</t>
  </si>
  <si>
    <t>casa/cultura</t>
  </si>
  <si>
    <t>BERTHA LUCILA ESTRADA GARCIA</t>
  </si>
  <si>
    <t>YESSICA KARINA MONTEJANO RICO</t>
  </si>
  <si>
    <t>AFANADORA</t>
  </si>
  <si>
    <t>VELADOR</t>
  </si>
  <si>
    <t>RESP. MUSEO MPAL.</t>
  </si>
  <si>
    <t>ENCARG. BIBLIOTECA EL TEQUESQUI</t>
  </si>
  <si>
    <t>regiduria</t>
  </si>
  <si>
    <t>DIRECTOR DE OBRAS PUB.</t>
  </si>
  <si>
    <t>obras publicas</t>
  </si>
  <si>
    <t>ENCARGADO DE PARQUES Y JARDINES</t>
  </si>
  <si>
    <t>HELIDEE HERNANDEZ BRAVO</t>
  </si>
  <si>
    <t>JARDINERO</t>
  </si>
  <si>
    <t>Obras Publicas</t>
  </si>
  <si>
    <t>ANTONIO DE JESUS CARRILLO ALVAREZ</t>
  </si>
  <si>
    <t>ALVARO LOPEZ ZENDEJAS</t>
  </si>
  <si>
    <t>CHOFER</t>
  </si>
  <si>
    <t>RUBEN ZUNO ALCALA</t>
  </si>
  <si>
    <t>SALVADOR SOLORIO MUJICA</t>
  </si>
  <si>
    <t>FRANCISCO RAMIREZ CABRERA</t>
  </si>
  <si>
    <t>ENC. DE BASURERO</t>
  </si>
  <si>
    <t>CAMPANERO</t>
  </si>
  <si>
    <t>JORGE ELIAS ELIZARRARAS ALCALA</t>
  </si>
  <si>
    <t>JOSE SEGURA CHAVOLLA</t>
  </si>
  <si>
    <t>RAFAEL LOPEZ CORTEZ</t>
  </si>
  <si>
    <t>JOSE ANTONIO JAIME GOMEZ</t>
  </si>
  <si>
    <t>PEDRO OCEGUERA HERNANDEZ</t>
  </si>
  <si>
    <t>MARIA GUTIERREZ RODRIGUEZ</t>
  </si>
  <si>
    <t>MONICO MUÑOZ VEGA</t>
  </si>
  <si>
    <t>FRANCISCO JAVIER SALCEDO RAMIREZ</t>
  </si>
  <si>
    <t>CHOFER DE O.P.</t>
  </si>
  <si>
    <t>JUAN GABRIEL VEGA CONCHAS</t>
  </si>
  <si>
    <t>OFICIAL MAYOR</t>
  </si>
  <si>
    <t>Oficialia M.</t>
  </si>
  <si>
    <t>ENC. DE COMPUTO</t>
  </si>
  <si>
    <t>ENCARGADO DE A.P.</t>
  </si>
  <si>
    <t>AUXILIAR DE OFICILIA</t>
  </si>
  <si>
    <t>FRANCISCO JAVIER ANGUIANO LUNA</t>
  </si>
  <si>
    <t>ELECTRICISTA</t>
  </si>
  <si>
    <t>OPER. DE MAQ. RETRO</t>
  </si>
  <si>
    <t>CHOFER OP.</t>
  </si>
  <si>
    <t>JAVIER ALEJANDRO GODINEZ GOMEZ</t>
  </si>
  <si>
    <t>DIF MPAL</t>
  </si>
  <si>
    <t>JOSE ALBERTO AYALA RAMIREZ</t>
  </si>
  <si>
    <t>PSICOLOGO</t>
  </si>
  <si>
    <t>DOCTOR DEL DIF MPAL.</t>
  </si>
  <si>
    <t>NUTIROLOGO</t>
  </si>
  <si>
    <t>AFANADORA Y COCINERA</t>
  </si>
  <si>
    <t>AFANADOR</t>
  </si>
  <si>
    <t>AUXILIAR ADMI NISTRATIVO</t>
  </si>
  <si>
    <t>FRANCISCO SALAS TORRES</t>
  </si>
  <si>
    <t>DANIEL SALAS TORRES</t>
  </si>
  <si>
    <t>SALVADOR HERNANDEZ MAGDALENO</t>
  </si>
  <si>
    <t>JORGE ALEXANDER PEREZ TEJEDA</t>
  </si>
  <si>
    <t>J. JESUS HERNANDEZ GARCIA</t>
  </si>
  <si>
    <t>JAIME SALAS MARES</t>
  </si>
  <si>
    <t>LEONARDO PADILLA TORRES</t>
  </si>
  <si>
    <t>JOSE MERCEDES ALVARADO VAZQUEZ</t>
  </si>
  <si>
    <t>JOSE ALVARADO PIMENTEL</t>
  </si>
  <si>
    <t>FROILAN TORRES GOMEZ</t>
  </si>
  <si>
    <t>OCTAVIANO CASTILLO RODRIGUEZ</t>
  </si>
  <si>
    <t>RAFAEL HERNANDEZ RAMIREZ</t>
  </si>
  <si>
    <t>MA. DE JESUS LOPEZ FLORES</t>
  </si>
  <si>
    <t>CARLOS NUÑEZ CHAVEZ</t>
  </si>
  <si>
    <t>MARCELINO GUTIERREZ AGUAYO</t>
  </si>
  <si>
    <t>LUIS ALVARADO VAZQUEZ</t>
  </si>
  <si>
    <t>ALFONSO GARCIA MADRIGAL</t>
  </si>
  <si>
    <t xml:space="preserve"> </t>
  </si>
  <si>
    <t>YENNYFER ARALY DE LA PAZ CARMONA</t>
  </si>
  <si>
    <t>JOSE GUSTAVO HERNANDEZ SALCEDO</t>
  </si>
  <si>
    <t>JESUS ANTONIO LOPEZ LOPEZ</t>
  </si>
  <si>
    <t>MAXIMO DANIEL ALVARADO ZENDEJAS</t>
  </si>
  <si>
    <t>DIANA ISABEL RAMIREZ AVIÑA</t>
  </si>
  <si>
    <t>CAMERINA MENDEZ AVALOS</t>
  </si>
  <si>
    <t>ANGELINA TEJEDA NAVARRO</t>
  </si>
  <si>
    <t>JAVIER GARCIA ALFARO</t>
  </si>
  <si>
    <t>TALLER CORTE Y CONFECCION</t>
  </si>
  <si>
    <t>PEON</t>
  </si>
  <si>
    <t>DANIEL CERVANTES LOPEZ</t>
  </si>
  <si>
    <t>TOTAL EFECTIVO</t>
  </si>
  <si>
    <t>JUAN JOSE ALVARES JUAREZ</t>
  </si>
  <si>
    <t>TOTAL B.S</t>
  </si>
  <si>
    <t>RICARDO SALCEDO VILLALOBOS</t>
  </si>
  <si>
    <t>MECANICO MUNICIPAL</t>
  </si>
  <si>
    <t>DIRECCION DE VINCULACION</t>
  </si>
  <si>
    <t>MARIA VERONICA ROJO GARCIA</t>
  </si>
  <si>
    <t>VANESSA AGUILERA AREVALO</t>
  </si>
  <si>
    <t>JOSE ANTONIO CERVANTES RODRIGUEZ</t>
  </si>
  <si>
    <t>JEFE DE RECURSOS HUMNANOS</t>
  </si>
  <si>
    <t>JEFE DE SERVICIOS MUNICIPALES</t>
  </si>
  <si>
    <t>JUAN ROBERTO ROJAS HERNANDEZ</t>
  </si>
  <si>
    <t>JEFATURA DEL MIGRANTE</t>
  </si>
  <si>
    <t>SANTIAGO JESUS VEGA LINARES</t>
  </si>
  <si>
    <t>JOSE AYALA ALVARADO</t>
  </si>
  <si>
    <t>FIRMA</t>
  </si>
  <si>
    <t>ENCARGADO DE RECOLECTORES</t>
  </si>
  <si>
    <t>ARTURO AVILAS BOLAÑOS</t>
  </si>
  <si>
    <t xml:space="preserve">JOSE ANTONIO CAMPOS RODRIGUEZ </t>
  </si>
  <si>
    <t>GUILLERMO GARCIA PADILLA</t>
  </si>
  <si>
    <t>CARLOS ARTURO PACHECO CASTILLO</t>
  </si>
  <si>
    <t>JOSE ALFREDO LOPEZ RANGEL</t>
  </si>
  <si>
    <t>PROM. ESP. DE ALIMENTACION</t>
  </si>
  <si>
    <t>ROBERTO ENRIQUE GUTIERREZ MACIAS</t>
  </si>
  <si>
    <t>DIRECTOR DE PROGAM. Y PPTO.</t>
  </si>
  <si>
    <t>JEFATURA DE EDUCACION</t>
  </si>
  <si>
    <t>SUBDIRECTOR DE OBRAS</t>
  </si>
  <si>
    <t>JESUS MARTIN CASTILLO ARROYO</t>
  </si>
  <si>
    <t>ZAIRA GUADALUPE MENDEZ LOPEZ</t>
  </si>
  <si>
    <t>DIRECTOR DE DESARROLLO SOCIAL</t>
  </si>
  <si>
    <t>NAYELI GARIBAY CUEVAS</t>
  </si>
  <si>
    <t>JAVIER CERVANTES LOPEZ</t>
  </si>
  <si>
    <t xml:space="preserve">DIRECTORA DEL DIF </t>
  </si>
  <si>
    <t>JESUS VAZQUEZ RAMIREZ</t>
  </si>
  <si>
    <t>MARIA GUADALUPE BECERRA PEREZ</t>
  </si>
  <si>
    <t>VELADOR DE LA BLOQUERA</t>
  </si>
  <si>
    <t>ROBERTO GARCIA CHAVOLLA</t>
  </si>
  <si>
    <t>MIGUEL ANGEL CASTILLO  CERVANTES</t>
  </si>
  <si>
    <t>HUMBERTO GABRIEL BERNAL CERVANTES</t>
  </si>
  <si>
    <t xml:space="preserve">JESUS IVAN MENDEZ APARICIO </t>
  </si>
  <si>
    <t>JUAN DANIEL ORTIZ RODRIGUEZ</t>
  </si>
  <si>
    <t>HUMBERTO SOLORIO ORTIZ</t>
  </si>
  <si>
    <t>CHRISTIAN BANDA JASSO</t>
  </si>
  <si>
    <t>JOSEFINA GUTIERREZ SANCHEZ</t>
  </si>
  <si>
    <t>MIGUEL ALBERTO RUIZ SEGURA</t>
  </si>
  <si>
    <t>LUIS ARTURO PUGA CONTRERAS</t>
  </si>
  <si>
    <t>RAFAEL RAMIREZ BARAJAS</t>
  </si>
  <si>
    <t>LORENZO ANTONIO GOMAR SERRATO</t>
  </si>
  <si>
    <t>LUIS GUERRERO VALDIVIA</t>
  </si>
  <si>
    <t>VICENTE SOLORIO GARCIA</t>
  </si>
  <si>
    <t>JOSE ALFREDO ORDUÑA TREJO</t>
  </si>
  <si>
    <t>JAVIER TAMAYO GUTIERREZ</t>
  </si>
  <si>
    <t>SALVADOR BARRERA ANDRADE</t>
  </si>
  <si>
    <t>EVA ROSARIO HERNANDEZ RAMIREZ</t>
  </si>
  <si>
    <t>MARIA DE LA LUZ FLORES CASTILLO</t>
  </si>
  <si>
    <t>JUAN MANUEL PEREZ CASTILLO</t>
  </si>
  <si>
    <t>ARCELIA MORELOS MENA</t>
  </si>
  <si>
    <t>NANCY ELIZABETH RIOS CANCHOLA</t>
  </si>
  <si>
    <t>ALICIA HERNANDEZ CARRILLO</t>
  </si>
  <si>
    <t>ELIZABETH MIRANDA CERVANTES</t>
  </si>
  <si>
    <t>ADRIAN MICHEL GARCIA BRAVO</t>
  </si>
  <si>
    <t xml:space="preserve">MARIA GUADALUPE HERNANDEZ AYALA </t>
  </si>
  <si>
    <t>JOSE GUADALUPE GARCIA LOPEZ</t>
  </si>
  <si>
    <t>JAIME GOMAR SERRATO</t>
  </si>
  <si>
    <t>ALEJO GUTIERREZ MORA</t>
  </si>
  <si>
    <t>ANTONIO ALANIZ HUARACHA</t>
  </si>
  <si>
    <t>RICARDO SALCEDO NAVARRO</t>
  </si>
  <si>
    <t>ENRIQUE GARCIA LOPEZ</t>
  </si>
  <si>
    <t>LORENA LOPEZ CERVANTES</t>
  </si>
  <si>
    <t>CARMELO GUTIERREZ MIRANDA</t>
  </si>
  <si>
    <t>BRIAN ISAAC PIMENTEL ZARAGOZA</t>
  </si>
  <si>
    <t>CAROLINA DEL SOCORRO LOPEZ RODRIGUEZ</t>
  </si>
  <si>
    <t>FATIMA RICO ALVARADO</t>
  </si>
  <si>
    <t>ELISA OLIVIA BARRERA CASTILLO</t>
  </si>
  <si>
    <t>JUAN MANUEL LIMON HIDALGO</t>
  </si>
  <si>
    <t>LEONARDO SOLORIO GUERRERO</t>
  </si>
  <si>
    <t>JESUS HIDALGO GOMEZ</t>
  </si>
  <si>
    <t>ESTHER MURILLO GARCIA</t>
  </si>
  <si>
    <t>BENEDICTO ZENDEJAS HERRERA</t>
  </si>
  <si>
    <t>GRACIELA MANDUJANO MULGADO</t>
  </si>
  <si>
    <t>ROCIO KARINA RUIZ MORALES</t>
  </si>
  <si>
    <t>JUAN MANUEL ALVARADO HERNANDEZ</t>
  </si>
  <si>
    <t>ESTEBAN MELGOZA GOMEZ</t>
  </si>
  <si>
    <t>HUMBERTO SANCHEZ AYALA</t>
  </si>
  <si>
    <t>JAVIER EDUARDO GARCIA GOMEZ</t>
  </si>
  <si>
    <t>JOSE MANUEL GUTIERREZ MACIAS</t>
  </si>
  <si>
    <t xml:space="preserve">JUAN MANUEL GUTIERREZ DIAZ </t>
  </si>
  <si>
    <t>JUAN MANUEL COVARRUBIAS ARELLANO</t>
  </si>
  <si>
    <t>ROBERTO GARCIA GONZALEZ</t>
  </si>
  <si>
    <t>ANDRES CALDERON HUERTA</t>
  </si>
  <si>
    <t>JUAN ANTONIO HERNANDEZ CERVANTES</t>
  </si>
  <si>
    <t>EDUARDO CISNEROS ACEVES</t>
  </si>
  <si>
    <t>CRISTOBAL GOMAR BANDA</t>
  </si>
  <si>
    <t>PEDRO HERNANDEZ PLASCENCIA</t>
  </si>
  <si>
    <t>JOSE GUADALUPE RODRIGUEZ GALVAN</t>
  </si>
  <si>
    <t>MARTIN LEON VENTURA</t>
  </si>
  <si>
    <t xml:space="preserve">CRISTIAN IVAN GOMEZ MACIAS </t>
  </si>
  <si>
    <t>MARIO CONTRERAS DELGADO</t>
  </si>
  <si>
    <t>HERMILA DELGADO VILLANUEVA</t>
  </si>
  <si>
    <t>JACQUELINE ABIGAIL COVARRUBIAS MURILLO</t>
  </si>
  <si>
    <t>GUILLERMINA BERENICE PEREZ CASTILLO</t>
  </si>
  <si>
    <t>JANELLY GUADALUPE ORNELAS GIL</t>
  </si>
  <si>
    <t>MARIA PILAR CERVANTES GOMAR</t>
  </si>
  <si>
    <t>ISRAEL CERVANTES ARELLANO</t>
  </si>
  <si>
    <t>BANAMEX</t>
  </si>
  <si>
    <t xml:space="preserve">LUIS IGNACIO BECERRA SANCHEZ </t>
  </si>
  <si>
    <t>N. CUENTA</t>
  </si>
  <si>
    <t>CELIA ZUNO ALCALA</t>
  </si>
  <si>
    <t>MIGUEL ANGEL CARRILLO HERNANDEZ</t>
  </si>
  <si>
    <t>VICENTE LARA GUZMAN</t>
  </si>
  <si>
    <t>LIZBETH YUTZYL GARCIA RODRIGUEZ</t>
  </si>
  <si>
    <t>SILVIA FAVIOLA MARTINEZ MENDEZ</t>
  </si>
  <si>
    <t>JONATAN GERARDO ARRIAGA PAZ</t>
  </si>
  <si>
    <t>SERGIO AUGUSTO GARCIA MOJICA</t>
  </si>
  <si>
    <t>BARUCH TATIAN NUÑEZ MORA</t>
  </si>
  <si>
    <t>JORGE GARCIA NAVARRO</t>
  </si>
  <si>
    <t>GILBERTO ALVARADO MENDEZ</t>
  </si>
  <si>
    <t>MARIO ADRIAN VAZQUEZ MADRIGAL</t>
  </si>
  <si>
    <t>ALVARO GOMEZ RICO</t>
  </si>
  <si>
    <t>MARIA ELENA ALDANA GONZALEZ</t>
  </si>
  <si>
    <t>GRACIELA PENILLA RIZO</t>
  </si>
  <si>
    <t>VALERIA PENILLA RIZO</t>
  </si>
  <si>
    <t>JESUS MENDOZA MARTINEZ</t>
  </si>
  <si>
    <t>MARIA CONCEPCION LANDEROS GARCIA</t>
  </si>
  <si>
    <t>JUAN MANUEL JAIME GOMEZ</t>
  </si>
  <si>
    <t>JUAN ANTONIO QUEVEDO GOMEZ</t>
  </si>
  <si>
    <t>ENRIQUE CAZAREZ ARCIGA</t>
  </si>
  <si>
    <t>ALVARO GOMEZ MIRANDA</t>
  </si>
  <si>
    <t>MAGDALENA BARAJAS GALVAN</t>
  </si>
  <si>
    <t>MARIA DEL ROCIO GALVAN DIAZ</t>
  </si>
  <si>
    <t>LILIANA GUADALUPE VEGA GODINEZ</t>
  </si>
  <si>
    <t>MARTHA CECILIA RUIZ SEGURA</t>
  </si>
  <si>
    <t>MARICRUZ BARAJAS TOVAR</t>
  </si>
  <si>
    <t>ELVIA CANCHOLA CANCHOLA</t>
  </si>
  <si>
    <t>CONCEPCION ROJO MORALES</t>
  </si>
  <si>
    <t>MARIA DE LOURDES RAMIREZ FLORES</t>
  </si>
  <si>
    <t>NORMA RAMOS MAGDALENO</t>
  </si>
  <si>
    <t>ERIKA MARTINEZ CONTRERAS</t>
  </si>
  <si>
    <t>ARCELIA HERNADEZ MORELOS</t>
  </si>
  <si>
    <t>LUIS ALBERTO GOMEZ ROJO</t>
  </si>
  <si>
    <t>JOSE LUIS CHAVEZ CAMARENA</t>
  </si>
  <si>
    <t>ARTURO ALANIS HUARACHA</t>
  </si>
  <si>
    <t>CARMEN JULIZETH MORA RIZO</t>
  </si>
  <si>
    <t>LETICIA GALVAN SERRATO</t>
  </si>
  <si>
    <t>CESAR YADIR SOLORIO MENDEZ</t>
  </si>
  <si>
    <t>EDGAR ALEJANDRO CISNEROS GARCIA</t>
  </si>
  <si>
    <t>HILDA GUADALUPE GONZALEZ RUIZ</t>
  </si>
  <si>
    <t>JORGE ENRIQUE AYALA RAYA</t>
  </si>
  <si>
    <t>JAVIER PEREZ VILLALOBOS</t>
  </si>
  <si>
    <t xml:space="preserve">MARCELINO ALCALA AYALA </t>
  </si>
  <si>
    <t>JESUS BARAJAS ZAVALA</t>
  </si>
  <si>
    <t>YESENIA YAZMIN ALCALA VALADEZ</t>
  </si>
  <si>
    <t>JESSICA ALEJANDRA BARAJAS PEREZ</t>
  </si>
  <si>
    <t>MARIA SIERRA MENDEZ</t>
  </si>
  <si>
    <t>NANCY ESMERALDA PIMENTEL GARCIA</t>
  </si>
  <si>
    <t>ANDREA KAREN CONTRERAS PADILLA</t>
  </si>
  <si>
    <t>ALFREDO CRUZ SERRATO</t>
  </si>
  <si>
    <t>NETO</t>
  </si>
  <si>
    <t>CUTBERTO RAUL RIZO NAVARRO</t>
  </si>
  <si>
    <t>JEFATURA DE EDUCACION ESPECIAL</t>
  </si>
  <si>
    <t>ALEJANDRA CARDENAS AREVALO</t>
  </si>
  <si>
    <t>ROCIO SANDOVAL BARAJAS</t>
  </si>
  <si>
    <t>ROSA ESTHER HERNANDEZ DELGADO</t>
  </si>
  <si>
    <t>JOSE MANUEL GARIBALDI GARIBALDI</t>
  </si>
  <si>
    <t>DIRECCION DE GESTORIA</t>
  </si>
  <si>
    <t xml:space="preserve">AUXILIAR ADMINISTRATIVO </t>
  </si>
  <si>
    <t>DANIEL LOPEZ MENDEZ</t>
  </si>
  <si>
    <t>Seguridad P.</t>
  </si>
  <si>
    <t>SUBDIRECTOR  SEGURIDAD PUBLICA</t>
  </si>
  <si>
    <t>POLICIA TERCERO</t>
  </si>
  <si>
    <t>PRIMER COMANDANTE</t>
  </si>
  <si>
    <t>SEGUNDO COMANDANTE</t>
  </si>
  <si>
    <t>POLICIA PREVENTIVO</t>
  </si>
  <si>
    <t>JOSEFINA ACEVES LARA</t>
  </si>
  <si>
    <t>JUAN MANUEL CARRILLO ALVAREZ</t>
  </si>
  <si>
    <t>JUAN CARLOS PADILLA ACEVES</t>
  </si>
  <si>
    <t>AUXILIAR DE PROTECCION CIVIL</t>
  </si>
  <si>
    <t>PEDRO DE JESUS GONZALEZ</t>
  </si>
  <si>
    <t>JESUS FRANCISCO CISNEROS PADILLA</t>
  </si>
  <si>
    <t>RICARDO RODRIGUEZ RODRIGUEZ</t>
  </si>
  <si>
    <t>ALEJANDRO CARRILLO ALVAREZ</t>
  </si>
  <si>
    <t>SOCORRO GUTIERREZ MACIAS</t>
  </si>
  <si>
    <t>DANIEL CERVANTES LOPEZ PADRE</t>
  </si>
  <si>
    <t>BENJAMIN BECERRA AGUILAR</t>
  </si>
  <si>
    <t>J. JESUS MELGOZA MURILLO</t>
  </si>
  <si>
    <t>DAVID CERVANTES GARCIA</t>
  </si>
  <si>
    <t xml:space="preserve">ANDREA YAZMIN MURILLO GARCIA </t>
  </si>
  <si>
    <t>CRISTINA RAMOS TRUJILLO</t>
  </si>
  <si>
    <t>JOSE ANTONIO LOPEZ MENDEZ</t>
  </si>
  <si>
    <t>J. REFUGIO GUZMAN LOPEZ</t>
  </si>
  <si>
    <t>FRANCISCO GOMAR BRISEÑO</t>
  </si>
  <si>
    <t>JUAN CARLOS RODRIGUEZ ZAVALA</t>
  </si>
  <si>
    <t>ROBERTO ROMERO CISNEROS</t>
  </si>
  <si>
    <t>JOSE LUIS PADILLA ARANGO</t>
  </si>
  <si>
    <t>JOSE ALVARADO SERRATO</t>
  </si>
  <si>
    <t>JAVIER IBARRA LUA</t>
  </si>
  <si>
    <t>RAMIRO HERRERA MURILLO</t>
  </si>
  <si>
    <t>JOSEFINA MARTINEZ ZUÑIGA</t>
  </si>
  <si>
    <t>JESSICA PAMELA HERNANDEZ MUNGUIA</t>
  </si>
  <si>
    <t>ANGELICA MA. ALVARADO RAMIREZ</t>
  </si>
  <si>
    <t>JUAN GARCIA MENDOZA</t>
  </si>
  <si>
    <t>JOSE GUADALUPE AVALOS CASILLAS</t>
  </si>
  <si>
    <t>MARIA CRISTINA AVIÑA HERNANDEZ</t>
  </si>
  <si>
    <t>ROSA MA. ALVAREZ HERNANDEZ</t>
  </si>
  <si>
    <t>JUAN CARLOS AGUILAR ARELLANO</t>
  </si>
  <si>
    <t>JOSUE EZEQUIEL CASTILLO BAEZA</t>
  </si>
  <si>
    <t>J. JESUS PIMENTEL RAMIREZ</t>
  </si>
  <si>
    <t>ELIA GABRIELA MADRIGAL GUTIERREZ</t>
  </si>
  <si>
    <t>HEPSIVA HIRAM VAZQUEZ MADRIGAL</t>
  </si>
  <si>
    <t>JOSE GUADALUPE HERNANDEZ BAÑALES</t>
  </si>
  <si>
    <t>DIRECTOR DE ECOLOGIA</t>
  </si>
  <si>
    <t>MARIA DEL CARMEN VALENZUELA LOPEZ</t>
  </si>
  <si>
    <t>ENRIQUE AVALOS LOPEZ</t>
  </si>
  <si>
    <t>MARIO HUMBERTO RODRIGUEZ MENDEZ</t>
  </si>
  <si>
    <t>ROCIO IVONNE DELGADO ALCALA</t>
  </si>
  <si>
    <t>AUXILIAR PSICOLOGO</t>
  </si>
  <si>
    <t>JUAN ROJAS CHAVEZ</t>
  </si>
  <si>
    <t>ERNESTO BARCENAS SOTO</t>
  </si>
  <si>
    <t>RAMON HERNANDEZ ORNELAS</t>
  </si>
  <si>
    <t>CRISTHIAN MARTINEZ CHAVOLLA</t>
  </si>
  <si>
    <t>DIRECCION  DE SALUD Y MEDIO AMBIENTE</t>
  </si>
  <si>
    <t>DIRECTORA DE INSTANCIA DE LA MUJER</t>
  </si>
  <si>
    <t>ANTONIO DE JESUS PIMENTEL GARCIA</t>
  </si>
  <si>
    <t>MARISELA MARTINEZ CAMPOS</t>
  </si>
  <si>
    <t>HECTOR JOSE DUEÑAS ESTRADA</t>
  </si>
  <si>
    <t>JUAN FERNANDO HIDALGO MACIAS</t>
  </si>
  <si>
    <t>SALVADOR GOMAR AYALA</t>
  </si>
  <si>
    <t>AUXILIAR</t>
  </si>
  <si>
    <t>ERIKA LOPEZ VENTURA</t>
  </si>
  <si>
    <t>RIGOBERTO CASTRO FRIAS</t>
  </si>
  <si>
    <t>JOSE RODRIGO DIAZ LOPEZ</t>
  </si>
  <si>
    <t>PEDRO SEGURA GUZMAN</t>
  </si>
  <si>
    <t>HUGO MARTIN HERRERA MURILLO</t>
  </si>
  <si>
    <t>JUAN MANUEL MENDOZA GARCIA</t>
  </si>
  <si>
    <t xml:space="preserve">FERNANDO CISNEROS MURILLO </t>
  </si>
  <si>
    <t>JAIME JESUS FIGUEROA ALVARADO</t>
  </si>
  <si>
    <t>DANIEL GUARDIAN GARIBAY</t>
  </si>
  <si>
    <t>LAURA FERNANDA GUEVARA HERNANDEZ</t>
  </si>
  <si>
    <t>JUAN PABLO NAVARRO LUJANO</t>
  </si>
  <si>
    <t>ANTONIO LOPEZ JACOBO</t>
  </si>
  <si>
    <t>HUGO CESAR CISNEROS HERRERA</t>
  </si>
  <si>
    <t>ABRAHAM GONZALO HERRERA ENCINO</t>
  </si>
  <si>
    <t>.</t>
  </si>
  <si>
    <t>ANTONIO ORNELAS GARIBAY</t>
  </si>
  <si>
    <t>JOSE ANTONIO CARRILLO RAMOS</t>
  </si>
  <si>
    <t>Politica Criminal</t>
  </si>
  <si>
    <t>DIRECTOR DE POLITICA CRIMINAL</t>
  </si>
  <si>
    <t xml:space="preserve">AUXILIAR POLITICA CRIMINAL </t>
  </si>
  <si>
    <t>SUPERVISOR DE OBRAS PUBLICAS</t>
  </si>
  <si>
    <t>ANA MARIA ROCHA ACEVEZ</t>
  </si>
  <si>
    <t>JUAN CARRILLO RAMIREZ</t>
  </si>
  <si>
    <t>JOSE LUIS HERNANDEZ SILVA</t>
  </si>
  <si>
    <t>YRMA YOLANDA GARCIA MONTEZ</t>
  </si>
  <si>
    <t>JOSE ALATORRE SANCHEZ</t>
  </si>
  <si>
    <t>VELADOR DE SEGURIDAD</t>
  </si>
  <si>
    <t>LUIS HERRERA ORTIZ</t>
  </si>
  <si>
    <t>JOSE MURILLO VEGA</t>
  </si>
  <si>
    <t>ASESOR</t>
  </si>
  <si>
    <t>CHOFER OP. 8</t>
  </si>
  <si>
    <t>LUIS MANUEL HERNANDEZ RIVAS</t>
  </si>
  <si>
    <t xml:space="preserve"> LUIS MANUEL CUEVAS VARGAS</t>
  </si>
  <si>
    <t>GONZALO GODINEZ AYALA</t>
  </si>
  <si>
    <t>JOSE GUADALUPE LUNA SANCHEZ</t>
  </si>
  <si>
    <t xml:space="preserve">JAVIER GARCIA PEÑA </t>
  </si>
  <si>
    <t>MARIA DE LOURDES MENDOZA CASTILLO</t>
  </si>
  <si>
    <t>HIGINIO CARRILLO RODRIGUEZ</t>
  </si>
  <si>
    <t>LORENA FERNANDA VALDEZ ZAVALA</t>
  </si>
  <si>
    <t>DIR. Y JFTA MUNICIPALES</t>
  </si>
  <si>
    <t>CLAUDIA GALVAN LOPEZ</t>
  </si>
  <si>
    <t>SALVADOR CASILLAS SANCHEZ</t>
  </si>
  <si>
    <t>FRANCISCO JAVIER GARCIA MARTINEZ PANTEON</t>
  </si>
  <si>
    <t>HIRLANDA GUADALUPE FLORES VEGA</t>
  </si>
  <si>
    <t>TYARA BETZAVEE AGUILAR VALADEZ</t>
  </si>
  <si>
    <t>JESUS CISNEROS MURILLO</t>
  </si>
  <si>
    <t>ULISES EMANUEL GARIBAY CUEVAS</t>
  </si>
  <si>
    <t>SERGIO ZUNO CISNEROS</t>
  </si>
  <si>
    <t>ROGELIO ARREDONDO CASTILLO</t>
  </si>
  <si>
    <t>FEDERICO SANTOYO VEGA</t>
  </si>
  <si>
    <t>DIANA ANEL RODRIGUEZ MACIAS</t>
  </si>
  <si>
    <t>ENCARGADO DE CEMENTO</t>
  </si>
  <si>
    <t>ENCARGADO DE PARQUE VEHICULAR</t>
  </si>
  <si>
    <t>JESUS JAVIER GARCIA COMPARAN</t>
  </si>
  <si>
    <t>CHOFER JARDINEROS</t>
  </si>
  <si>
    <t>JUANA SOLANO GARCIA</t>
  </si>
  <si>
    <t>MARIO ALBERTO CERVANTES GONZALEZ</t>
  </si>
  <si>
    <t>TESORERIA MUNICIPAL</t>
  </si>
  <si>
    <t>CONTRALORIA MUNICIPAL</t>
  </si>
  <si>
    <t>SINDICATURA MUNICIPAL</t>
  </si>
  <si>
    <t>CHOFER O.P. RETRO</t>
  </si>
  <si>
    <t>TOTAL DEL CHEQUE</t>
  </si>
  <si>
    <t>INSPECTOR</t>
  </si>
  <si>
    <t>SOBRESTANTE</t>
  </si>
  <si>
    <t>PRESTAMOS FAMSA</t>
  </si>
  <si>
    <t>NOMINA EFECTIVO</t>
  </si>
  <si>
    <t>FECHA DE INGRESO</t>
  </si>
  <si>
    <t>CLAUDIA ELENA LOPEZ AYALA</t>
  </si>
  <si>
    <t>FERNANDO ARCIGA CISNEROS</t>
  </si>
  <si>
    <t>ISMAEL MENDEZ CONTRERAS</t>
  </si>
  <si>
    <t>CESAR MARCIAL PEREZ</t>
  </si>
  <si>
    <t>JOSE LUIS BECERRA ALCOCER</t>
  </si>
  <si>
    <t>MARIA DE JESUS RODRIGUEZ RODRIGUEZ</t>
  </si>
  <si>
    <t>JESUS BRAVO SANTANA</t>
  </si>
  <si>
    <t>HECTOR ARMANDO PEREZ HERNANDEZ</t>
  </si>
  <si>
    <t xml:space="preserve">RAUL ALEJANDRO VELAZQUEZ </t>
  </si>
  <si>
    <t xml:space="preserve">JOSE HERNANDEZ RODRIGUEZ </t>
  </si>
  <si>
    <t>ENRIQUE RODRIGUEZ GOMEZ</t>
  </si>
  <si>
    <t>JUAN CARLOS MEZA LEON</t>
  </si>
  <si>
    <t>CESAR ARMANDO COLMENARES DE LA PAZ</t>
  </si>
  <si>
    <t>JAIME ALVARADO PIMENTEL</t>
  </si>
  <si>
    <t>JOEL SALAS SIERRA</t>
  </si>
  <si>
    <t>ALFREDO RUIZ RODRIGUEZ</t>
  </si>
  <si>
    <t>ANA GABRIELA LUA VILLAMAR</t>
  </si>
  <si>
    <t>VANESSA ESMERALDA MORALES JUAREZ</t>
  </si>
  <si>
    <t>ISRAEL PEREZ TINOCO</t>
  </si>
  <si>
    <t>CARLOS ALBERTO BRAVO VALADEZ</t>
  </si>
  <si>
    <t>ROBERTO RODRIGUEZ MARRON</t>
  </si>
  <si>
    <t>JOSE LUIS RODIRGUEZ PEREZ</t>
  </si>
  <si>
    <t xml:space="preserve"> JAZMIN GOMEZ RODRIGUEZ</t>
  </si>
  <si>
    <t>MARIA GUADALUPE CHAVOLLA</t>
  </si>
  <si>
    <t>ARMANDO ORTIZ RODRIGUEZ</t>
  </si>
  <si>
    <t>ANDREA ALCALA CANCHOLA</t>
  </si>
  <si>
    <t>FELIPE RAMON COMPARAN DUEÑAS</t>
  </si>
  <si>
    <t>RAMON HERNANDEZ GARCIA</t>
  </si>
  <si>
    <t>VIANNEY SEGURA NUÑEZ</t>
  </si>
  <si>
    <t>FABIAN SEGURA ORTIZ</t>
  </si>
  <si>
    <t>GERARDO CARDENAS ALCALA</t>
  </si>
  <si>
    <t>JOSE GALVAN PIMENTEL</t>
  </si>
  <si>
    <t>RICARDO DIAZ DE SANDY</t>
  </si>
  <si>
    <t>LEOPOLDO CRUZ DIAZ</t>
  </si>
  <si>
    <t>FERNANDO CHAVEZ GODINEZ</t>
  </si>
  <si>
    <t>JESUS ANTONIO ARROYO TRUJILLO</t>
  </si>
  <si>
    <t>LUCIO HERREA PREDUJO</t>
  </si>
  <si>
    <t>JESUS SALAS PEREZ</t>
  </si>
  <si>
    <t>JUAN AGUSTIN DIAZ GARIBAY</t>
  </si>
  <si>
    <t>ROBERTO HERNANDEZ MORENO</t>
  </si>
  <si>
    <t>ROBERTO ANTONIO SANCHEZ CERVANTES</t>
  </si>
  <si>
    <t>JOSE LUIS GARCIA MURILLO</t>
  </si>
  <si>
    <t>JOSE DE JESUS GARCIA FIERROS</t>
  </si>
  <si>
    <t>FRANCISCO JAVIER ANGUIANO MENDOZA</t>
  </si>
  <si>
    <t>FRANCISCO MENDEZ TORRES</t>
  </si>
  <si>
    <t>JONATHAN NOE HERNANDEZ CERVANTES</t>
  </si>
  <si>
    <t>EMILIO ZENDEJAS HERNANDEZ</t>
  </si>
  <si>
    <t>ALEJANDRA HERNANDEZ ROJO</t>
  </si>
  <si>
    <t>RICARDO GALVAN CERVANTES</t>
  </si>
  <si>
    <t xml:space="preserve">JOSE FRANCISCO HERNANDEZ CASTILLO </t>
  </si>
  <si>
    <t>MIGUEL ALEJANDRO GUERRERO</t>
  </si>
  <si>
    <t>COORDINADOR PROTECCION CIVIL MUNIPAL</t>
  </si>
  <si>
    <t>TERESA ZACARIAS RUEDAS</t>
  </si>
  <si>
    <t>PEON ASIGNADO A COMPA</t>
  </si>
  <si>
    <t>AUX ADMN ASIGNADO A SERVICIOS MUNICIPALES</t>
  </si>
  <si>
    <t>PATRICIA SALCEDO RODRIGUEZ</t>
  </si>
  <si>
    <t>JOSE LUIS LOPEZ OCEGUEDA</t>
  </si>
  <si>
    <t>OFELIA ZACARIAS RUEDA</t>
  </si>
  <si>
    <t>PATRICIA GUADALUPE LARA BRIONES</t>
  </si>
  <si>
    <t>ANA LILIA CHAVEZ NICOLAS</t>
  </si>
  <si>
    <t>BLANCA SALAS RODRIGUEZ</t>
  </si>
  <si>
    <t>VICTOR VALDIVIA ALANIZ</t>
  </si>
  <si>
    <t>JUAN JESUS HERNANDEZ ALVARADO</t>
  </si>
  <si>
    <t>ANGEL ENRIQUE LOPEZ GONZALEZ</t>
  </si>
  <si>
    <t>MIGUEL ANGEL MENDEZ RAMIREZ</t>
  </si>
  <si>
    <t>ROBERTO IGNACION PALMA GOMEZ</t>
  </si>
  <si>
    <t>FELIPE DE JESUS GARCIA PADILLA</t>
  </si>
  <si>
    <t>BENJAMIN BARRON CLAUDIO</t>
  </si>
  <si>
    <t>JESUS GARCIA PEÑA</t>
  </si>
  <si>
    <t>ENCARGADA DE PATRIMONIO MUNICIPAL</t>
  </si>
  <si>
    <t>JOSE ALBERTO RAMIREZ CISNEROS</t>
  </si>
  <si>
    <t>MARIA TERESA BRAVO SANTAANA</t>
  </si>
  <si>
    <t>DIRECTOR DE SEGURIDAD PUBLICA</t>
  </si>
  <si>
    <t>SUBDIRECTOR DE TRANSTIO MUNICIPAL</t>
  </si>
  <si>
    <t>CARLOS ALBERTO RODRIGUEZ GARCIA</t>
  </si>
  <si>
    <t>RAFAEL COVARRUBIAS RIOS</t>
  </si>
  <si>
    <t>ISACC TOLEDO RODRIGUEZ</t>
  </si>
  <si>
    <t>ABRAHAM LARA MACIAS</t>
  </si>
  <si>
    <t>EDGAR LICEA CASTILLO</t>
  </si>
  <si>
    <t>DIRECTORA DE FOMENTO ECONOMICO MUNICIPAL</t>
  </si>
  <si>
    <t>SOFIA VARGAS ACOSTA</t>
  </si>
  <si>
    <t>MILAGROS SANDOVAL MARTINEZ</t>
  </si>
  <si>
    <t>DESCUENTO DE CAJA</t>
  </si>
  <si>
    <t>AUXILIAR ADMINISTRATIVOTIPA A</t>
  </si>
  <si>
    <t>ENCARGADOS DE UNIDAD DEPORTIVA</t>
  </si>
  <si>
    <t>JARDINERO DE PLAZA</t>
  </si>
  <si>
    <t>reglamentos</t>
  </si>
  <si>
    <t>contabilidad</t>
  </si>
  <si>
    <t>panteon</t>
  </si>
  <si>
    <t>JEFATURA DE VIVIENDA</t>
  </si>
  <si>
    <t>DIRECCION DE COMUNICACIÓN SOCIAL</t>
  </si>
  <si>
    <t>ENCARGATURA DE PROTOCOLO</t>
  </si>
  <si>
    <t>ENCARGATURA DE CASA DE CULTURA</t>
  </si>
  <si>
    <t xml:space="preserve">ENCARGATURA DE  JUVENTUD Y DEPORTE </t>
  </si>
  <si>
    <t xml:space="preserve">ENCARGADA  DE PRENSA </t>
  </si>
  <si>
    <t>Parques y jardines</t>
  </si>
  <si>
    <t xml:space="preserve">Aseo Publico </t>
  </si>
  <si>
    <t xml:space="preserve">RECOLECTOR </t>
  </si>
  <si>
    <t xml:space="preserve">CHOFER DE CAMION RECOLECTOR </t>
  </si>
  <si>
    <t>Proteccion Civil</t>
  </si>
  <si>
    <t>TABULADOR  DE SUELDOS EJERCICIO 2020</t>
  </si>
  <si>
    <t>JEFATURA  DE CATASTRO</t>
  </si>
  <si>
    <t>PUESTOS</t>
  </si>
  <si>
    <t>VACANTE</t>
  </si>
  <si>
    <t>SEGURIDAD PUBLICA</t>
  </si>
  <si>
    <t>PROTECCION CIVIL</t>
  </si>
  <si>
    <t xml:space="preserve">BLOQUERA </t>
  </si>
  <si>
    <t>DESARROLLO INTEGRAL FAMILIAR</t>
  </si>
  <si>
    <t>VIGILANTE O VELADOR</t>
  </si>
  <si>
    <t>VELADOR O VIGILANTE</t>
  </si>
  <si>
    <t>ASEO PUBLICO MUNICIPAL</t>
  </si>
  <si>
    <t>PARQUES Y JARDINES</t>
  </si>
  <si>
    <t>URBANISMO Y OBRA PUBLICA MUNICIPAL</t>
  </si>
  <si>
    <t>CUERPO DE REGIDORES</t>
  </si>
  <si>
    <t>REGIDOR</t>
  </si>
  <si>
    <t xml:space="preserve">ADMINISTRATIVOS </t>
  </si>
  <si>
    <t>ENCARGADOS DE AREAS</t>
  </si>
  <si>
    <t>JEFATURAS DE AREAS</t>
  </si>
  <si>
    <t>DIRECTORES DE AREAS</t>
  </si>
  <si>
    <t>SECRETARIA MUNICIPAL</t>
  </si>
  <si>
    <t>PRESIDENCIA MUNICIPAL</t>
  </si>
  <si>
    <t>PUESTO (SUELDO BRUTO MENSUAL)=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</si>
</sst>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$-80A]* #,##0.00_-;\-[$$-80A]* #,##0.00_-;_-[$$-80A]* &quot;-&quot;??_-;_-@_-"/>
  </numFmts>
  <fonts count="2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color rgb="FF000000"/>
      <name val="Calibri"/>
      <family val="2"/>
      <charset val="204"/>
    </font>
    <font>
      <sz val="8"/>
      <color rgb="FF000000"/>
      <name val="Calibri"/>
      <family val="2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9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299">
    <xf numFmtId="0" fontId="0" fillId="0" borderId="0" xfId="0"/>
    <xf numFmtId="0" fontId="0" fillId="0" borderId="0" xfId="0" applyFill="1"/>
    <xf numFmtId="44" fontId="0" fillId="0" borderId="0" xfId="0" applyNumberFormat="1" applyFill="1"/>
    <xf numFmtId="0" fontId="4" fillId="0" borderId="1" xfId="0" applyFont="1" applyFill="1" applyBorder="1" applyAlignment="1">
      <alignment wrapText="1"/>
    </xf>
    <xf numFmtId="44" fontId="4" fillId="0" borderId="1" xfId="1" applyFont="1" applyFill="1" applyBorder="1" applyAlignment="1">
      <alignment horizontal="left"/>
    </xf>
    <xf numFmtId="44" fontId="4" fillId="0" borderId="1" xfId="1" applyNumberFormat="1" applyFont="1" applyFill="1" applyBorder="1" applyAlignment="1">
      <alignment horizontal="right"/>
    </xf>
    <xf numFmtId="0" fontId="9" fillId="0" borderId="0" xfId="0" applyFont="1" applyFill="1"/>
    <xf numFmtId="44" fontId="6" fillId="0" borderId="1" xfId="1" applyNumberFormat="1" applyFont="1" applyFill="1" applyBorder="1"/>
    <xf numFmtId="44" fontId="4" fillId="0" borderId="1" xfId="1" applyFont="1" applyFill="1" applyBorder="1"/>
    <xf numFmtId="0" fontId="0" fillId="0" borderId="0" xfId="0" applyFill="1" applyBorder="1"/>
    <xf numFmtId="0" fontId="1" fillId="0" borderId="0" xfId="0" applyFont="1" applyFill="1"/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wrapText="1"/>
    </xf>
    <xf numFmtId="0" fontId="6" fillId="0" borderId="1" xfId="0" applyFont="1" applyFill="1" applyBorder="1" applyAlignment="1">
      <alignment horizontal="left"/>
    </xf>
    <xf numFmtId="44" fontId="6" fillId="0" borderId="1" xfId="1" applyFont="1" applyFill="1" applyBorder="1"/>
    <xf numFmtId="0" fontId="1" fillId="0" borderId="1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4" fillId="0" borderId="0" xfId="0" applyFont="1" applyFill="1" applyAlignment="1">
      <alignment horizontal="left"/>
    </xf>
    <xf numFmtId="0" fontId="4" fillId="0" borderId="0" xfId="0" applyFont="1" applyFill="1"/>
    <xf numFmtId="44" fontId="4" fillId="0" borderId="1" xfId="0" applyNumberFormat="1" applyFont="1" applyFill="1" applyBorder="1"/>
    <xf numFmtId="0" fontId="4" fillId="0" borderId="1" xfId="0" applyNumberFormat="1" applyFont="1" applyFill="1" applyBorder="1" applyAlignment="1">
      <alignment horizontal="left" wrapText="1"/>
    </xf>
    <xf numFmtId="0" fontId="4" fillId="0" borderId="1" xfId="1" applyNumberFormat="1" applyFont="1" applyFill="1" applyBorder="1" applyAlignment="1">
      <alignment horizontal="left" wrapText="1"/>
    </xf>
    <xf numFmtId="44" fontId="4" fillId="0" borderId="0" xfId="1" applyFont="1" applyFill="1" applyBorder="1"/>
    <xf numFmtId="0" fontId="4" fillId="0" borderId="1" xfId="0" applyFont="1" applyFill="1" applyBorder="1"/>
    <xf numFmtId="0" fontId="9" fillId="0" borderId="0" xfId="0" applyFont="1" applyFill="1" applyBorder="1"/>
    <xf numFmtId="44" fontId="9" fillId="0" borderId="0" xfId="0" applyNumberFormat="1" applyFont="1" applyFill="1"/>
    <xf numFmtId="0" fontId="6" fillId="0" borderId="1" xfId="0" applyFont="1" applyFill="1" applyBorder="1" applyAlignment="1">
      <alignment horizontal="left" vertical="center" wrapText="1"/>
    </xf>
    <xf numFmtId="0" fontId="10" fillId="0" borderId="0" xfId="0" applyNumberFormat="1" applyFont="1" applyFill="1" applyAlignment="1">
      <alignment horizontal="center"/>
    </xf>
    <xf numFmtId="0" fontId="10" fillId="0" borderId="1" xfId="0" applyNumberFormat="1" applyFont="1" applyFill="1" applyBorder="1" applyAlignment="1">
      <alignment horizontal="center"/>
    </xf>
    <xf numFmtId="0" fontId="10" fillId="0" borderId="1" xfId="0" applyFont="1" applyFill="1" applyBorder="1" applyAlignment="1">
      <alignment horizontal="center"/>
    </xf>
    <xf numFmtId="0" fontId="0" fillId="0" borderId="0" xfId="0" applyFont="1" applyFill="1" applyAlignment="1">
      <alignment horizontal="left"/>
    </xf>
    <xf numFmtId="0" fontId="1" fillId="0" borderId="1" xfId="1" applyNumberFormat="1" applyFont="1" applyFill="1" applyBorder="1" applyAlignment="1">
      <alignment horizontal="center"/>
    </xf>
    <xf numFmtId="0" fontId="7" fillId="0" borderId="1" xfId="1" applyNumberFormat="1" applyFont="1" applyFill="1" applyBorder="1" applyAlignment="1">
      <alignment horizontal="center"/>
    </xf>
    <xf numFmtId="44" fontId="1" fillId="0" borderId="1" xfId="1" applyNumberFormat="1" applyFont="1" applyFill="1" applyBorder="1" applyAlignment="1">
      <alignment horizontal="center"/>
    </xf>
    <xf numFmtId="0" fontId="10" fillId="0" borderId="1" xfId="0" applyNumberFormat="1" applyFont="1" applyFill="1" applyBorder="1" applyAlignment="1">
      <alignment horizontal="center" wrapText="1"/>
    </xf>
    <xf numFmtId="0" fontId="10" fillId="0" borderId="1" xfId="0" applyFont="1" applyFill="1" applyBorder="1" applyAlignment="1">
      <alignment horizontal="center" wrapText="1"/>
    </xf>
    <xf numFmtId="0" fontId="10" fillId="0" borderId="0" xfId="0" applyFont="1" applyFill="1" applyAlignment="1">
      <alignment horizontal="center"/>
    </xf>
    <xf numFmtId="44" fontId="4" fillId="0" borderId="1" xfId="1" applyNumberFormat="1" applyFont="1" applyFill="1" applyBorder="1" applyAlignment="1">
      <alignment horizontal="left"/>
    </xf>
    <xf numFmtId="44" fontId="4" fillId="0" borderId="1" xfId="1" applyNumberFormat="1" applyFont="1" applyFill="1" applyBorder="1" applyAlignment="1">
      <alignment horizontal="left" wrapText="1"/>
    </xf>
    <xf numFmtId="44" fontId="4" fillId="0" borderId="1" xfId="1" applyFont="1" applyFill="1" applyBorder="1" applyAlignment="1">
      <alignment horizontal="left" wrapText="1"/>
    </xf>
    <xf numFmtId="44" fontId="6" fillId="0" borderId="1" xfId="1" applyNumberFormat="1" applyFont="1" applyFill="1" applyBorder="1" applyAlignment="1">
      <alignment horizontal="left"/>
    </xf>
    <xf numFmtId="44" fontId="4" fillId="0" borderId="1" xfId="0" applyNumberFormat="1" applyFont="1" applyFill="1" applyBorder="1" applyAlignment="1">
      <alignment horizontal="left"/>
    </xf>
    <xf numFmtId="164" fontId="4" fillId="0" borderId="1" xfId="1" applyNumberFormat="1" applyFont="1" applyFill="1" applyBorder="1" applyAlignment="1">
      <alignment horizontal="left"/>
    </xf>
    <xf numFmtId="44" fontId="1" fillId="0" borderId="0" xfId="0" applyNumberFormat="1" applyFont="1" applyFill="1"/>
    <xf numFmtId="44" fontId="3" fillId="0" borderId="1" xfId="1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4" fontId="3" fillId="0" borderId="0" xfId="0" applyNumberFormat="1" applyFont="1" applyFill="1" applyBorder="1" applyAlignment="1">
      <alignment horizontal="center" vertical="center" wrapText="1"/>
    </xf>
    <xf numFmtId="44" fontId="12" fillId="0" borderId="1" xfId="0" applyNumberFormat="1" applyFont="1" applyFill="1" applyBorder="1" applyAlignment="1">
      <alignment horizontal="center" vertical="center" wrapText="1"/>
    </xf>
    <xf numFmtId="44" fontId="12" fillId="0" borderId="1" xfId="1" applyNumberFormat="1" applyFont="1" applyFill="1" applyBorder="1" applyAlignment="1">
      <alignment horizontal="center" vertical="center" wrapText="1"/>
    </xf>
    <xf numFmtId="44" fontId="3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44" fontId="3" fillId="0" borderId="0" xfId="1" applyNumberFormat="1" applyFont="1" applyFill="1" applyBorder="1" applyAlignment="1">
      <alignment horizontal="center" vertical="center" wrapText="1"/>
    </xf>
    <xf numFmtId="44" fontId="3" fillId="0" borderId="5" xfId="1" applyNumberFormat="1" applyFont="1" applyFill="1" applyBorder="1" applyAlignment="1">
      <alignment horizontal="center" vertical="center" wrapText="1"/>
    </xf>
    <xf numFmtId="44" fontId="3" fillId="0" borderId="5" xfId="0" applyNumberFormat="1" applyFont="1" applyFill="1" applyBorder="1" applyAlignment="1">
      <alignment horizontal="center" vertical="center" wrapText="1"/>
    </xf>
    <xf numFmtId="44" fontId="12" fillId="0" borderId="0" xfId="1" applyNumberFormat="1" applyFont="1" applyFill="1" applyBorder="1" applyAlignment="1">
      <alignment horizontal="center" vertical="center" wrapText="1"/>
    </xf>
    <xf numFmtId="44" fontId="12" fillId="0" borderId="3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4" fontId="12" fillId="0" borderId="3" xfId="1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44" fontId="11" fillId="0" borderId="1" xfId="1" applyNumberFormat="1" applyFont="1" applyFill="1" applyBorder="1" applyAlignment="1">
      <alignment horizontal="center" vertical="center" wrapText="1"/>
    </xf>
    <xf numFmtId="44" fontId="11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2" fillId="0" borderId="1" xfId="1" applyNumberFormat="1" applyFont="1" applyFill="1" applyBorder="1" applyAlignment="1">
      <alignment horizontal="center" vertical="center" wrapText="1"/>
    </xf>
    <xf numFmtId="44" fontId="3" fillId="0" borderId="0" xfId="1" applyNumberFormat="1" applyFont="1" applyFill="1" applyAlignment="1">
      <alignment horizontal="center" vertical="center" wrapText="1"/>
    </xf>
    <xf numFmtId="44" fontId="14" fillId="0" borderId="1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44" fontId="3" fillId="0" borderId="3" xfId="1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/>
    </xf>
    <xf numFmtId="0" fontId="5" fillId="0" borderId="0" xfId="0" applyFont="1" applyFill="1"/>
    <xf numFmtId="44" fontId="4" fillId="0" borderId="1" xfId="1" applyFon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left" vertical="center" wrapText="1"/>
    </xf>
    <xf numFmtId="0" fontId="0" fillId="2" borderId="0" xfId="0" applyFill="1"/>
    <xf numFmtId="0" fontId="3" fillId="0" borderId="0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44" fontId="0" fillId="0" borderId="1" xfId="1" applyFont="1" applyFill="1" applyBorder="1"/>
    <xf numFmtId="44" fontId="3" fillId="0" borderId="0" xfId="1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" fillId="0" borderId="5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44" fontId="3" fillId="0" borderId="1" xfId="0" applyNumberFormat="1" applyFont="1" applyFill="1" applyBorder="1" applyAlignment="1">
      <alignment horizontal="center" vertical="center"/>
    </xf>
    <xf numFmtId="0" fontId="0" fillId="0" borderId="0" xfId="0" applyFont="1" applyFill="1"/>
    <xf numFmtId="0" fontId="12" fillId="0" borderId="1" xfId="0" applyFont="1" applyFill="1" applyBorder="1" applyAlignment="1">
      <alignment horizontal="center" vertical="center" wrapText="1"/>
    </xf>
    <xf numFmtId="44" fontId="6" fillId="3" borderId="1" xfId="1" applyNumberFormat="1" applyFont="1" applyFill="1" applyBorder="1"/>
    <xf numFmtId="44" fontId="4" fillId="3" borderId="1" xfId="1" applyFont="1" applyFill="1" applyBorder="1"/>
    <xf numFmtId="44" fontId="4" fillId="3" borderId="1" xfId="1" applyNumberFormat="1" applyFont="1" applyFill="1" applyBorder="1" applyAlignment="1">
      <alignment horizontal="left" wrapText="1"/>
    </xf>
    <xf numFmtId="0" fontId="0" fillId="0" borderId="1" xfId="0" applyNumberFormat="1" applyFont="1" applyFill="1" applyBorder="1" applyAlignment="1">
      <alignment horizontal="left"/>
    </xf>
    <xf numFmtId="0" fontId="0" fillId="0" borderId="0" xfId="0" applyFont="1" applyFill="1" applyAlignment="1">
      <alignment horizontal="center"/>
    </xf>
    <xf numFmtId="14" fontId="3" fillId="0" borderId="0" xfId="0" applyNumberFormat="1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44" fontId="0" fillId="0" borderId="0" xfId="1" applyFont="1"/>
    <xf numFmtId="0" fontId="0" fillId="0" borderId="0" xfId="1" applyNumberFormat="1" applyFont="1"/>
    <xf numFmtId="0" fontId="0" fillId="0" borderId="0" xfId="0" applyAlignment="1">
      <alignment wrapText="1"/>
    </xf>
    <xf numFmtId="44" fontId="0" fillId="0" borderId="0" xfId="1" applyFont="1" applyAlignment="1">
      <alignment wrapText="1"/>
    </xf>
    <xf numFmtId="0" fontId="0" fillId="0" borderId="0" xfId="1" applyNumberFormat="1" applyFont="1" applyAlignment="1">
      <alignment wrapText="1"/>
    </xf>
    <xf numFmtId="2" fontId="1" fillId="0" borderId="0" xfId="0" applyNumberFormat="1" applyFont="1" applyFill="1"/>
    <xf numFmtId="44" fontId="0" fillId="0" borderId="1" xfId="0" applyNumberFormat="1" applyFont="1" applyFill="1" applyBorder="1"/>
    <xf numFmtId="0" fontId="0" fillId="0" borderId="1" xfId="0" applyFont="1" applyFill="1" applyBorder="1" applyAlignment="1">
      <alignment horizontal="left"/>
    </xf>
    <xf numFmtId="0" fontId="0" fillId="0" borderId="1" xfId="0" applyFont="1" applyFill="1" applyBorder="1" applyAlignment="1">
      <alignment horizontal="left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/>
    </xf>
    <xf numFmtId="44" fontId="4" fillId="0" borderId="0" xfId="0" applyNumberFormat="1" applyFont="1" applyFill="1" applyAlignment="1">
      <alignment horizontal="left"/>
    </xf>
    <xf numFmtId="0" fontId="6" fillId="0" borderId="1" xfId="0" applyFont="1" applyFill="1" applyBorder="1" applyAlignment="1">
      <alignment horizontal="left" wrapText="1"/>
    </xf>
    <xf numFmtId="0" fontId="0" fillId="0" borderId="1" xfId="1" applyNumberFormat="1" applyFont="1" applyFill="1" applyBorder="1" applyAlignment="1">
      <alignment horizontal="left"/>
    </xf>
    <xf numFmtId="0" fontId="5" fillId="0" borderId="1" xfId="1" applyNumberFormat="1" applyFont="1" applyFill="1" applyBorder="1" applyAlignment="1">
      <alignment horizontal="lef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1" xfId="1" applyNumberFormat="1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/>
    </xf>
    <xf numFmtId="0" fontId="0" fillId="0" borderId="1" xfId="0" applyNumberFormat="1" applyFont="1" applyFill="1" applyBorder="1" applyAlignment="1">
      <alignment horizontal="left" wrapText="1"/>
    </xf>
    <xf numFmtId="0" fontId="0" fillId="0" borderId="4" xfId="0" applyFont="1" applyFill="1" applyBorder="1" applyAlignment="1">
      <alignment horizontal="left" vertical="center" wrapText="1"/>
    </xf>
    <xf numFmtId="0" fontId="0" fillId="0" borderId="1" xfId="0" applyNumberFormat="1" applyFont="1" applyFill="1" applyBorder="1" applyAlignment="1">
      <alignment horizontal="left" vertical="center" wrapText="1"/>
    </xf>
    <xf numFmtId="44" fontId="0" fillId="0" borderId="2" xfId="1" applyFont="1" applyFill="1" applyBorder="1"/>
    <xf numFmtId="164" fontId="0" fillId="0" borderId="0" xfId="0" applyNumberFormat="1" applyFont="1" applyFill="1" applyAlignment="1">
      <alignment horizontal="center"/>
    </xf>
    <xf numFmtId="44" fontId="0" fillId="0" borderId="1" xfId="0" applyNumberFormat="1" applyFont="1" applyFill="1" applyBorder="1" applyAlignment="1">
      <alignment horizontal="center"/>
    </xf>
    <xf numFmtId="164" fontId="0" fillId="0" borderId="1" xfId="1" applyNumberFormat="1" applyFont="1" applyFill="1" applyBorder="1" applyAlignment="1">
      <alignment horizontal="center"/>
    </xf>
    <xf numFmtId="164" fontId="5" fillId="0" borderId="1" xfId="1" applyNumberFormat="1" applyFont="1" applyFill="1" applyBorder="1" applyAlignment="1">
      <alignment horizontal="center"/>
    </xf>
    <xf numFmtId="44" fontId="0" fillId="0" borderId="1" xfId="0" applyNumberFormat="1" applyFont="1" applyFill="1" applyBorder="1" applyAlignment="1">
      <alignment horizontal="center" vertical="center" wrapText="1"/>
    </xf>
    <xf numFmtId="44" fontId="0" fillId="0" borderId="1" xfId="1" applyFont="1" applyFill="1" applyBorder="1" applyAlignment="1">
      <alignment horizontal="center"/>
    </xf>
    <xf numFmtId="44" fontId="0" fillId="0" borderId="1" xfId="1" applyNumberFormat="1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44" fontId="0" fillId="0" borderId="0" xfId="0" applyNumberFormat="1" applyFont="1" applyFill="1" applyBorder="1" applyAlignment="1">
      <alignment horizontal="center"/>
    </xf>
    <xf numFmtId="44" fontId="0" fillId="0" borderId="0" xfId="1" applyFont="1" applyFill="1" applyBorder="1" applyAlignment="1">
      <alignment horizontal="center"/>
    </xf>
    <xf numFmtId="0" fontId="10" fillId="0" borderId="1" xfId="0" applyFont="1" applyFill="1" applyBorder="1" applyAlignment="1">
      <alignment wrapText="1"/>
    </xf>
    <xf numFmtId="0" fontId="4" fillId="0" borderId="0" xfId="0" applyFont="1" applyFill="1" applyAlignment="1">
      <alignment wrapText="1"/>
    </xf>
    <xf numFmtId="0" fontId="1" fillId="0" borderId="1" xfId="0" applyNumberFormat="1" applyFont="1" applyFill="1" applyBorder="1" applyAlignment="1">
      <alignment horizontal="left" vertical="center" wrapText="1"/>
    </xf>
    <xf numFmtId="44" fontId="15" fillId="0" borderId="1" xfId="0" applyNumberFormat="1" applyFont="1" applyFill="1" applyBorder="1" applyAlignment="1">
      <alignment horizontal="center"/>
    </xf>
    <xf numFmtId="0" fontId="0" fillId="0" borderId="0" xfId="0" applyFont="1" applyFill="1" applyBorder="1"/>
    <xf numFmtId="44" fontId="16" fillId="0" borderId="1" xfId="0" applyNumberFormat="1" applyFont="1" applyFill="1" applyBorder="1" applyAlignment="1">
      <alignment horizontal="left" vertical="center" wrapText="1"/>
    </xf>
    <xf numFmtId="44" fontId="16" fillId="0" borderId="9" xfId="0" applyNumberFormat="1" applyFont="1" applyFill="1" applyBorder="1" applyAlignment="1">
      <alignment horizontal="left" vertical="center" wrapText="1"/>
    </xf>
    <xf numFmtId="44" fontId="5" fillId="0" borderId="1" xfId="1" applyFont="1" applyFill="1" applyBorder="1"/>
    <xf numFmtId="44" fontId="1" fillId="0" borderId="1" xfId="1" applyFont="1" applyFill="1" applyBorder="1"/>
    <xf numFmtId="44" fontId="0" fillId="0" borderId="0" xfId="1" applyFont="1" applyFill="1"/>
    <xf numFmtId="44" fontId="4" fillId="0" borderId="0" xfId="0" applyNumberFormat="1" applyFont="1" applyFill="1"/>
    <xf numFmtId="0" fontId="4" fillId="3" borderId="0" xfId="0" applyFont="1" applyFill="1"/>
    <xf numFmtId="0" fontId="4" fillId="0" borderId="0" xfId="0" applyFont="1" applyFill="1" applyAlignment="1">
      <alignment horizontal="center"/>
    </xf>
    <xf numFmtId="0" fontId="4" fillId="0" borderId="1" xfId="0" applyNumberFormat="1" applyFon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center" wrapText="1"/>
    </xf>
    <xf numFmtId="0" fontId="4" fillId="3" borderId="1" xfId="0" applyNumberFormat="1" applyFont="1" applyFill="1" applyBorder="1" applyAlignment="1">
      <alignment horizontal="center" wrapText="1"/>
    </xf>
    <xf numFmtId="44" fontId="4" fillId="3" borderId="1" xfId="0" applyNumberFormat="1" applyFont="1" applyFill="1" applyBorder="1"/>
    <xf numFmtId="0" fontId="4" fillId="0" borderId="1" xfId="1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center"/>
    </xf>
    <xf numFmtId="0" fontId="6" fillId="0" borderId="1" xfId="0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wrapText="1"/>
    </xf>
    <xf numFmtId="44" fontId="4" fillId="0" borderId="1" xfId="1" applyFont="1" applyFill="1" applyBorder="1" applyAlignment="1">
      <alignment horizontal="right"/>
    </xf>
    <xf numFmtId="0" fontId="0" fillId="0" borderId="1" xfId="0" applyFill="1" applyBorder="1"/>
    <xf numFmtId="44" fontId="4" fillId="0" borderId="0" xfId="0" applyNumberFormat="1" applyFont="1" applyFill="1" applyAlignment="1">
      <alignment horizontal="center"/>
    </xf>
    <xf numFmtId="0" fontId="0" fillId="3" borderId="1" xfId="0" applyFont="1" applyFill="1" applyBorder="1" applyAlignment="1">
      <alignment horizontal="left" vertical="center" wrapText="1"/>
    </xf>
    <xf numFmtId="44" fontId="0" fillId="3" borderId="1" xfId="0" applyNumberFormat="1" applyFont="1" applyFill="1" applyBorder="1" applyAlignment="1">
      <alignment horizontal="center"/>
    </xf>
    <xf numFmtId="0" fontId="1" fillId="3" borderId="1" xfId="0" applyNumberFormat="1" applyFont="1" applyFill="1" applyBorder="1" applyAlignment="1">
      <alignment horizontal="center"/>
    </xf>
    <xf numFmtId="2" fontId="1" fillId="3" borderId="0" xfId="0" applyNumberFormat="1" applyFont="1" applyFill="1"/>
    <xf numFmtId="0" fontId="0" fillId="3" borderId="0" xfId="0" applyFont="1" applyFill="1"/>
    <xf numFmtId="164" fontId="0" fillId="3" borderId="1" xfId="1" applyNumberFormat="1" applyFont="1" applyFill="1" applyBorder="1" applyAlignment="1">
      <alignment horizontal="center"/>
    </xf>
    <xf numFmtId="0" fontId="0" fillId="3" borderId="1" xfId="1" applyNumberFormat="1" applyFont="1" applyFill="1" applyBorder="1" applyAlignment="1">
      <alignment horizontal="left"/>
    </xf>
    <xf numFmtId="0" fontId="1" fillId="3" borderId="1" xfId="1" applyNumberFormat="1" applyFont="1" applyFill="1" applyBorder="1" applyAlignment="1">
      <alignment horizontal="center"/>
    </xf>
    <xf numFmtId="44" fontId="0" fillId="3" borderId="0" xfId="0" applyNumberFormat="1" applyFont="1" applyFill="1"/>
    <xf numFmtId="44" fontId="6" fillId="0" borderId="1" xfId="1" applyFont="1" applyFill="1" applyBorder="1" applyAlignment="1">
      <alignment horizontal="center"/>
    </xf>
    <xf numFmtId="44" fontId="4" fillId="0" borderId="1" xfId="0" applyNumberFormat="1" applyFont="1" applyFill="1" applyBorder="1" applyAlignment="1">
      <alignment wrapText="1"/>
    </xf>
    <xf numFmtId="44" fontId="0" fillId="0" borderId="0" xfId="0" applyNumberFormat="1" applyFont="1" applyFill="1"/>
    <xf numFmtId="0" fontId="8" fillId="0" borderId="1" xfId="1" applyNumberFormat="1" applyFont="1" applyFill="1" applyBorder="1" applyAlignment="1">
      <alignment horizontal="center"/>
    </xf>
    <xf numFmtId="44" fontId="5" fillId="0" borderId="0" xfId="0" applyNumberFormat="1" applyFont="1" applyFill="1"/>
    <xf numFmtId="0" fontId="7" fillId="0" borderId="0" xfId="0" applyFont="1" applyFill="1"/>
    <xf numFmtId="0" fontId="5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/>
    <xf numFmtId="44" fontId="1" fillId="0" borderId="1" xfId="1" applyNumberFormat="1" applyFont="1" applyFill="1" applyBorder="1" applyAlignment="1">
      <alignment horizontal="left"/>
    </xf>
    <xf numFmtId="44" fontId="1" fillId="0" borderId="1" xfId="1" applyFont="1" applyFill="1" applyBorder="1" applyAlignment="1">
      <alignment horizontal="center"/>
    </xf>
    <xf numFmtId="0" fontId="3" fillId="0" borderId="4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/>
    </xf>
    <xf numFmtId="44" fontId="0" fillId="0" borderId="1" xfId="0" applyNumberFormat="1" applyFill="1" applyBorder="1"/>
    <xf numFmtId="44" fontId="2" fillId="0" borderId="1" xfId="1" applyFont="1" applyFill="1" applyBorder="1"/>
    <xf numFmtId="0" fontId="0" fillId="0" borderId="0" xfId="0" applyFont="1" applyFill="1" applyBorder="1" applyAlignment="1">
      <alignment horizontal="left"/>
    </xf>
    <xf numFmtId="44" fontId="0" fillId="0" borderId="7" xfId="0" applyNumberFormat="1" applyFill="1" applyBorder="1"/>
    <xf numFmtId="0" fontId="10" fillId="3" borderId="1" xfId="0" applyFont="1" applyFill="1" applyBorder="1" applyAlignment="1">
      <alignment horizontal="center" wrapText="1"/>
    </xf>
    <xf numFmtId="44" fontId="1" fillId="0" borderId="4" xfId="1" applyFont="1" applyFill="1" applyBorder="1"/>
    <xf numFmtId="0" fontId="5" fillId="0" borderId="1" xfId="0" applyFont="1" applyFill="1" applyBorder="1" applyAlignment="1">
      <alignment horizontal="left" wrapText="1"/>
    </xf>
    <xf numFmtId="44" fontId="5" fillId="0" borderId="1" xfId="0" applyNumberFormat="1" applyFont="1" applyFill="1" applyBorder="1"/>
    <xf numFmtId="0" fontId="7" fillId="0" borderId="1" xfId="0" applyNumberFormat="1" applyFont="1" applyFill="1" applyBorder="1" applyAlignment="1">
      <alignment horizontal="center"/>
    </xf>
    <xf numFmtId="0" fontId="0" fillId="3" borderId="0" xfId="0" applyFill="1"/>
    <xf numFmtId="43" fontId="6" fillId="3" borderId="1" xfId="0" applyNumberFormat="1" applyFont="1" applyFill="1" applyBorder="1" applyAlignment="1">
      <alignment wrapText="1"/>
    </xf>
    <xf numFmtId="44" fontId="6" fillId="3" borderId="1" xfId="1" applyFont="1" applyFill="1" applyBorder="1" applyAlignment="1">
      <alignment horizontal="center" wrapText="1"/>
    </xf>
    <xf numFmtId="44" fontId="0" fillId="3" borderId="0" xfId="1" applyFont="1" applyFill="1"/>
    <xf numFmtId="0" fontId="1" fillId="0" borderId="3" xfId="0" applyNumberFormat="1" applyFont="1" applyFill="1" applyBorder="1" applyAlignment="1">
      <alignment horizontal="center"/>
    </xf>
    <xf numFmtId="0" fontId="4" fillId="3" borderId="1" xfId="0" applyFont="1" applyFill="1" applyBorder="1"/>
    <xf numFmtId="0" fontId="1" fillId="0" borderId="1" xfId="0" applyFont="1" applyFill="1" applyBorder="1"/>
    <xf numFmtId="44" fontId="2" fillId="0" borderId="0" xfId="1" applyFont="1" applyFill="1"/>
    <xf numFmtId="44" fontId="2" fillId="0" borderId="0" xfId="1" applyFont="1" applyFill="1" applyBorder="1"/>
    <xf numFmtId="0" fontId="2" fillId="0" borderId="0" xfId="0" applyFont="1" applyFill="1"/>
    <xf numFmtId="0" fontId="2" fillId="0" borderId="0" xfId="0" applyFont="1" applyFill="1" applyBorder="1"/>
    <xf numFmtId="0" fontId="0" fillId="0" borderId="0" xfId="0" applyFill="1" applyAlignment="1">
      <alignment horizontal="left"/>
    </xf>
    <xf numFmtId="0" fontId="3" fillId="0" borderId="3" xfId="0" applyFont="1" applyFill="1" applyBorder="1" applyAlignment="1">
      <alignment horizontal="left" vertical="center" wrapText="1"/>
    </xf>
    <xf numFmtId="0" fontId="6" fillId="0" borderId="1" xfId="0" applyFont="1" applyFill="1" applyBorder="1"/>
    <xf numFmtId="0" fontId="8" fillId="0" borderId="5" xfId="0" applyFont="1" applyFill="1" applyBorder="1" applyAlignment="1">
      <alignment horizontal="center"/>
    </xf>
    <xf numFmtId="44" fontId="0" fillId="0" borderId="2" xfId="0" applyNumberFormat="1" applyFont="1" applyFill="1" applyBorder="1" applyAlignment="1">
      <alignment horizontal="center"/>
    </xf>
    <xf numFmtId="0" fontId="1" fillId="0" borderId="4" xfId="1" applyNumberFormat="1" applyFont="1" applyFill="1" applyBorder="1" applyAlignment="1">
      <alignment horizontal="center"/>
    </xf>
    <xf numFmtId="0" fontId="1" fillId="0" borderId="7" xfId="0" applyNumberFormat="1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4" xfId="0" applyNumberFormat="1" applyFont="1" applyFill="1" applyBorder="1" applyAlignment="1">
      <alignment horizontal="center"/>
    </xf>
    <xf numFmtId="44" fontId="5" fillId="0" borderId="5" xfId="1" applyFont="1" applyFill="1" applyBorder="1"/>
    <xf numFmtId="0" fontId="8" fillId="0" borderId="1" xfId="0" applyFont="1" applyFill="1" applyBorder="1" applyAlignment="1">
      <alignment horizontal="center"/>
    </xf>
    <xf numFmtId="44" fontId="5" fillId="0" borderId="3" xfId="1" applyFont="1" applyFill="1" applyBorder="1"/>
    <xf numFmtId="44" fontId="15" fillId="0" borderId="1" xfId="0" applyNumberFormat="1" applyFont="1" applyFill="1" applyBorder="1" applyAlignment="1">
      <alignment horizontal="center" vertical="center"/>
    </xf>
    <xf numFmtId="44" fontId="3" fillId="0" borderId="4" xfId="1" applyNumberFormat="1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44" fontId="12" fillId="0" borderId="5" xfId="0" applyNumberFormat="1" applyFont="1" applyFill="1" applyBorder="1" applyAlignment="1">
      <alignment horizontal="center" vertical="center" wrapText="1"/>
    </xf>
    <xf numFmtId="44" fontId="12" fillId="0" borderId="5" xfId="1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/>
    </xf>
    <xf numFmtId="0" fontId="3" fillId="0" borderId="1" xfId="0" applyFont="1" applyFill="1" applyBorder="1" applyAlignment="1">
      <alignment horizontal="left"/>
    </xf>
    <xf numFmtId="0" fontId="3" fillId="0" borderId="1" xfId="0" applyFont="1" applyFill="1" applyBorder="1" applyAlignment="1">
      <alignment horizontal="left" wrapText="1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wrapText="1"/>
    </xf>
    <xf numFmtId="0" fontId="3" fillId="0" borderId="1" xfId="1" applyNumberFormat="1" applyFont="1" applyFill="1" applyBorder="1" applyAlignment="1">
      <alignment horizontal="left"/>
    </xf>
    <xf numFmtId="0" fontId="3" fillId="3" borderId="1" xfId="0" applyFont="1" applyFill="1" applyBorder="1" applyAlignment="1">
      <alignment horizontal="left" wrapText="1"/>
    </xf>
    <xf numFmtId="0" fontId="12" fillId="0" borderId="1" xfId="0" applyFont="1" applyFill="1" applyBorder="1" applyAlignment="1">
      <alignment horizontal="left"/>
    </xf>
    <xf numFmtId="0" fontId="3" fillId="0" borderId="0" xfId="0" applyFont="1" applyFill="1"/>
    <xf numFmtId="44" fontId="2" fillId="0" borderId="8" xfId="1" applyFont="1" applyFill="1" applyBorder="1"/>
    <xf numFmtId="44" fontId="4" fillId="0" borderId="1" xfId="0" applyNumberFormat="1" applyFont="1" applyFill="1" applyBorder="1" applyAlignment="1">
      <alignment horizontal="center"/>
    </xf>
    <xf numFmtId="164" fontId="6" fillId="0" borderId="1" xfId="1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vertical="center" wrapText="1"/>
    </xf>
    <xf numFmtId="44" fontId="0" fillId="3" borderId="1" xfId="0" applyNumberFormat="1" applyFont="1" applyFill="1" applyBorder="1"/>
    <xf numFmtId="44" fontId="9" fillId="3" borderId="0" xfId="0" applyNumberFormat="1" applyFont="1" applyFill="1"/>
    <xf numFmtId="44" fontId="0" fillId="3" borderId="0" xfId="0" applyNumberFormat="1" applyFill="1"/>
    <xf numFmtId="0" fontId="10" fillId="3" borderId="1" xfId="0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horizontal="left" vertical="center" wrapText="1"/>
    </xf>
    <xf numFmtId="0" fontId="3" fillId="0" borderId="1" xfId="1" applyNumberFormat="1" applyFont="1" applyFill="1" applyBorder="1" applyAlignment="1">
      <alignment horizontal="left" vertical="center"/>
    </xf>
    <xf numFmtId="2" fontId="4" fillId="0" borderId="0" xfId="0" applyNumberFormat="1" applyFont="1" applyFill="1"/>
    <xf numFmtId="44" fontId="2" fillId="0" borderId="4" xfId="1" applyFont="1" applyFill="1" applyBorder="1"/>
    <xf numFmtId="0" fontId="0" fillId="0" borderId="0" xfId="0" applyFill="1" applyAlignment="1">
      <alignment horizontal="center"/>
    </xf>
    <xf numFmtId="0" fontId="4" fillId="0" borderId="1" xfId="0" applyFont="1" applyFill="1" applyBorder="1" applyAlignment="1">
      <alignment horizontal="left"/>
    </xf>
    <xf numFmtId="44" fontId="0" fillId="0" borderId="3" xfId="1" applyFont="1" applyFill="1" applyBorder="1"/>
    <xf numFmtId="0" fontId="10" fillId="0" borderId="3" xfId="0" applyNumberFormat="1" applyFont="1" applyFill="1" applyBorder="1" applyAlignment="1">
      <alignment horizontal="center"/>
    </xf>
    <xf numFmtId="0" fontId="17" fillId="0" borderId="0" xfId="0" applyFont="1" applyFill="1"/>
    <xf numFmtId="44" fontId="17" fillId="0" borderId="0" xfId="1" applyFont="1" applyFill="1"/>
    <xf numFmtId="44" fontId="17" fillId="0" borderId="0" xfId="1" applyFont="1" applyFill="1" applyBorder="1"/>
    <xf numFmtId="44" fontId="5" fillId="0" borderId="1" xfId="1" applyNumberFormat="1" applyFont="1" applyFill="1" applyBorder="1"/>
    <xf numFmtId="44" fontId="2" fillId="0" borderId="2" xfId="1" applyNumberFormat="1" applyFont="1" applyFill="1" applyBorder="1" applyAlignment="1">
      <alignment horizontal="left" wrapText="1"/>
    </xf>
    <xf numFmtId="164" fontId="0" fillId="0" borderId="2" xfId="1" applyNumberFormat="1" applyFont="1" applyFill="1" applyBorder="1" applyAlignment="1">
      <alignment horizontal="center"/>
    </xf>
    <xf numFmtId="43" fontId="5" fillId="0" borderId="1" xfId="2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/>
    </xf>
    <xf numFmtId="0" fontId="5" fillId="0" borderId="1" xfId="0" applyNumberFormat="1" applyFont="1" applyFill="1" applyBorder="1" applyAlignment="1">
      <alignment horizontal="left" vertical="center"/>
    </xf>
    <xf numFmtId="0" fontId="1" fillId="0" borderId="1" xfId="2" applyNumberFormat="1" applyFont="1" applyFill="1" applyBorder="1" applyAlignment="1">
      <alignment horizontal="center"/>
    </xf>
    <xf numFmtId="0" fontId="11" fillId="0" borderId="1" xfId="0" applyFont="1" applyFill="1" applyBorder="1" applyAlignment="1">
      <alignment horizontal="left" wrapText="1"/>
    </xf>
    <xf numFmtId="0" fontId="6" fillId="0" borderId="1" xfId="0" applyNumberFormat="1" applyFont="1" applyFill="1" applyBorder="1" applyAlignment="1">
      <alignment horizontal="center" wrapText="1"/>
    </xf>
    <xf numFmtId="44" fontId="4" fillId="0" borderId="0" xfId="0" applyNumberFormat="1" applyFont="1" applyFill="1" applyBorder="1"/>
    <xf numFmtId="0" fontId="1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44" fontId="3" fillId="0" borderId="0" xfId="0" applyNumberFormat="1" applyFont="1" applyFill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12" fillId="0" borderId="6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  <xf numFmtId="44" fontId="15" fillId="0" borderId="4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44" fontId="3" fillId="0" borderId="6" xfId="1" applyNumberFormat="1" applyFont="1" applyFill="1" applyBorder="1" applyAlignment="1">
      <alignment horizontal="center" vertical="center" wrapText="1"/>
    </xf>
    <xf numFmtId="0" fontId="19" fillId="0" borderId="0" xfId="0" applyFont="1" applyFill="1" applyBorder="1" applyAlignment="1">
      <alignment horizontal="center" vertical="center"/>
    </xf>
    <xf numFmtId="0" fontId="21" fillId="0" borderId="0" xfId="0" applyFont="1" applyFill="1" applyAlignment="1">
      <alignment horizontal="center" vertical="center"/>
    </xf>
    <xf numFmtId="44" fontId="15" fillId="0" borderId="0" xfId="0" applyNumberFormat="1" applyFont="1" applyFill="1" applyBorder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22" fillId="0" borderId="0" xfId="0" applyFont="1" applyFill="1" applyAlignment="1">
      <alignment horizontal="center" vertical="center"/>
    </xf>
    <xf numFmtId="0" fontId="11" fillId="0" borderId="5" xfId="0" applyFont="1" applyFill="1" applyBorder="1" applyAlignment="1">
      <alignment horizontal="center" vertical="center" wrapText="1"/>
    </xf>
    <xf numFmtId="44" fontId="16" fillId="0" borderId="0" xfId="0" applyNumberFormat="1" applyFont="1" applyFill="1" applyBorder="1" applyAlignment="1">
      <alignment horizontal="left" vertical="center" wrapText="1"/>
    </xf>
    <xf numFmtId="44" fontId="14" fillId="0" borderId="0" xfId="0" applyNumberFormat="1" applyFont="1" applyFill="1" applyBorder="1" applyAlignment="1">
      <alignment horizontal="center" vertical="center" wrapText="1"/>
    </xf>
    <xf numFmtId="44" fontId="3" fillId="0" borderId="1" xfId="1" applyNumberFormat="1" applyFont="1" applyFill="1" applyBorder="1" applyAlignment="1">
      <alignment horizontal="center" vertical="center"/>
    </xf>
    <xf numFmtId="0" fontId="23" fillId="0" borderId="0" xfId="0" applyFont="1" applyFill="1" applyAlignment="1">
      <alignment horizontal="center" vertical="center"/>
    </xf>
    <xf numFmtId="44" fontId="23" fillId="0" borderId="0" xfId="0" applyNumberFormat="1" applyFont="1" applyFill="1" applyAlignment="1">
      <alignment horizontal="center" vertical="center" wrapText="1"/>
    </xf>
    <xf numFmtId="44" fontId="23" fillId="0" borderId="0" xfId="1" applyFont="1" applyFill="1" applyAlignment="1">
      <alignment horizontal="center" vertical="center"/>
    </xf>
    <xf numFmtId="0" fontId="22" fillId="0" borderId="0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44" fontId="11" fillId="0" borderId="6" xfId="1" applyNumberFormat="1" applyFont="1" applyFill="1" applyBorder="1" applyAlignment="1">
      <alignment horizontal="center" vertical="center" wrapText="1"/>
    </xf>
    <xf numFmtId="44" fontId="12" fillId="0" borderId="0" xfId="1" applyFont="1" applyFill="1" applyAlignment="1">
      <alignment horizontal="center" vertical="center"/>
    </xf>
    <xf numFmtId="44" fontId="12" fillId="0" borderId="0" xfId="0" applyNumberFormat="1" applyFont="1" applyFill="1" applyAlignment="1">
      <alignment horizontal="center" vertical="center"/>
    </xf>
    <xf numFmtId="14" fontId="12" fillId="0" borderId="0" xfId="0" applyNumberFormat="1" applyFont="1" applyFill="1" applyAlignment="1">
      <alignment horizontal="center" vertical="center" wrapText="1"/>
    </xf>
    <xf numFmtId="44" fontId="12" fillId="0" borderId="0" xfId="0" applyNumberFormat="1" applyFont="1" applyFill="1" applyAlignment="1">
      <alignment horizontal="center" vertical="center" wrapText="1"/>
    </xf>
    <xf numFmtId="44" fontId="12" fillId="0" borderId="0" xfId="0" applyNumberFormat="1" applyFont="1" applyFill="1" applyBorder="1" applyAlignment="1">
      <alignment horizontal="center" vertical="center" wrapText="1"/>
    </xf>
    <xf numFmtId="44" fontId="12" fillId="0" borderId="0" xfId="1" applyNumberFormat="1" applyFont="1" applyFill="1" applyAlignment="1">
      <alignment horizontal="center" vertical="center"/>
    </xf>
    <xf numFmtId="44" fontId="24" fillId="0" borderId="0" xfId="0" applyNumberFormat="1" applyFont="1" applyFill="1" applyBorder="1" applyAlignment="1">
      <alignment horizontal="center" vertical="center"/>
    </xf>
    <xf numFmtId="44" fontId="12" fillId="0" borderId="1" xfId="1" applyFont="1" applyFill="1" applyBorder="1" applyAlignment="1">
      <alignment horizontal="center" vertical="center" wrapText="1"/>
    </xf>
    <xf numFmtId="44" fontId="3" fillId="0" borderId="1" xfId="1" applyFont="1" applyFill="1" applyBorder="1" applyAlignment="1">
      <alignment horizontal="center" vertical="center" wrapText="1"/>
    </xf>
    <xf numFmtId="44" fontId="12" fillId="0" borderId="0" xfId="1" applyFont="1" applyFill="1" applyBorder="1" applyAlignment="1">
      <alignment horizontal="center" vertical="center" wrapText="1"/>
    </xf>
    <xf numFmtId="44" fontId="3" fillId="0" borderId="0" xfId="1" applyFont="1" applyFill="1" applyBorder="1" applyAlignment="1">
      <alignment horizontal="center" vertical="center" wrapText="1"/>
    </xf>
    <xf numFmtId="44" fontId="3" fillId="0" borderId="6" xfId="1" applyFont="1" applyFill="1" applyBorder="1" applyAlignment="1">
      <alignment horizontal="center" vertical="center" wrapText="1"/>
    </xf>
    <xf numFmtId="44" fontId="3" fillId="0" borderId="5" xfId="1" applyFont="1" applyFill="1" applyBorder="1" applyAlignment="1">
      <alignment horizontal="center" vertical="center" wrapText="1"/>
    </xf>
    <xf numFmtId="44" fontId="3" fillId="0" borderId="0" xfId="1" applyFont="1" applyFill="1" applyAlignment="1">
      <alignment horizontal="center" vertical="center" wrapText="1"/>
    </xf>
    <xf numFmtId="44" fontId="3" fillId="0" borderId="3" xfId="1" applyFont="1" applyFill="1" applyBorder="1" applyAlignment="1">
      <alignment horizontal="center" vertical="center" wrapText="1"/>
    </xf>
    <xf numFmtId="0" fontId="23" fillId="0" borderId="0" xfId="0" applyFont="1" applyFill="1" applyAlignment="1">
      <alignment horizontal="center" vertical="center" wrapText="1"/>
    </xf>
    <xf numFmtId="0" fontId="19" fillId="0" borderId="6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19" fillId="0" borderId="10" xfId="0" applyFont="1" applyFill="1" applyBorder="1" applyAlignment="1">
      <alignment horizontal="center" vertical="center" wrapText="1"/>
    </xf>
    <xf numFmtId="0" fontId="19" fillId="0" borderId="6" xfId="1" applyNumberFormat="1" applyFont="1" applyFill="1" applyBorder="1" applyAlignment="1">
      <alignment horizontal="center" vertical="center"/>
    </xf>
    <xf numFmtId="0" fontId="20" fillId="0" borderId="6" xfId="1" applyNumberFormat="1" applyFont="1" applyFill="1" applyBorder="1" applyAlignment="1">
      <alignment horizontal="center" vertical="center"/>
    </xf>
    <xf numFmtId="0" fontId="18" fillId="0" borderId="6" xfId="0" applyFont="1" applyFill="1" applyBorder="1" applyAlignment="1">
      <alignment horizontal="center" vertical="center" wrapText="1"/>
    </xf>
    <xf numFmtId="0" fontId="18" fillId="0" borderId="10" xfId="0" applyFont="1" applyFill="1" applyBorder="1" applyAlignment="1">
      <alignment horizontal="center" vertical="center" wrapText="1"/>
    </xf>
    <xf numFmtId="0" fontId="19" fillId="0" borderId="1" xfId="1" applyNumberFormat="1" applyFont="1" applyFill="1" applyBorder="1" applyAlignment="1">
      <alignment horizontal="center" vertical="center"/>
    </xf>
  </cellXfs>
  <cellStyles count="3">
    <cellStyle name="Millares" xfId="2" builtinId="3"/>
    <cellStyle name="Mon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25</xdr:col>
      <xdr:colOff>0</xdr:colOff>
      <xdr:row>113</xdr:row>
      <xdr:rowOff>0</xdr:rowOff>
    </xdr:from>
    <xdr:ext cx="1228725" cy="581025"/>
    <xdr:pic>
      <xdr:nvPicPr>
        <xdr:cNvPr id="43" name="Imagen 42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41</xdr:col>
      <xdr:colOff>0</xdr:colOff>
      <xdr:row>113</xdr:row>
      <xdr:rowOff>0</xdr:rowOff>
    </xdr:from>
    <xdr:ext cx="1228725" cy="581025"/>
    <xdr:pic>
      <xdr:nvPicPr>
        <xdr:cNvPr id="44" name="Imagen 43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57</xdr:col>
      <xdr:colOff>0</xdr:colOff>
      <xdr:row>113</xdr:row>
      <xdr:rowOff>0</xdr:rowOff>
    </xdr:from>
    <xdr:ext cx="1228725" cy="581025"/>
    <xdr:pic>
      <xdr:nvPicPr>
        <xdr:cNvPr id="45" name="Imagen 44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73</xdr:col>
      <xdr:colOff>0</xdr:colOff>
      <xdr:row>113</xdr:row>
      <xdr:rowOff>0</xdr:rowOff>
    </xdr:from>
    <xdr:ext cx="1228725" cy="581025"/>
    <xdr:pic>
      <xdr:nvPicPr>
        <xdr:cNvPr id="46" name="Imagen 45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89</xdr:col>
      <xdr:colOff>0</xdr:colOff>
      <xdr:row>113</xdr:row>
      <xdr:rowOff>0</xdr:rowOff>
    </xdr:from>
    <xdr:ext cx="1228725" cy="581025"/>
    <xdr:pic>
      <xdr:nvPicPr>
        <xdr:cNvPr id="47" name="Imagen 46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105</xdr:col>
      <xdr:colOff>0</xdr:colOff>
      <xdr:row>113</xdr:row>
      <xdr:rowOff>0</xdr:rowOff>
    </xdr:from>
    <xdr:ext cx="1228725" cy="581025"/>
    <xdr:pic>
      <xdr:nvPicPr>
        <xdr:cNvPr id="48" name="Imagen 47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121</xdr:col>
      <xdr:colOff>0</xdr:colOff>
      <xdr:row>113</xdr:row>
      <xdr:rowOff>0</xdr:rowOff>
    </xdr:from>
    <xdr:ext cx="1228725" cy="581025"/>
    <xdr:pic>
      <xdr:nvPicPr>
        <xdr:cNvPr id="49" name="Imagen 48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137</xdr:col>
      <xdr:colOff>0</xdr:colOff>
      <xdr:row>113</xdr:row>
      <xdr:rowOff>0</xdr:rowOff>
    </xdr:from>
    <xdr:ext cx="1228725" cy="581025"/>
    <xdr:pic>
      <xdr:nvPicPr>
        <xdr:cNvPr id="50" name="Imagen 4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153</xdr:col>
      <xdr:colOff>0</xdr:colOff>
      <xdr:row>113</xdr:row>
      <xdr:rowOff>0</xdr:rowOff>
    </xdr:from>
    <xdr:ext cx="1228725" cy="581025"/>
    <xdr:pic>
      <xdr:nvPicPr>
        <xdr:cNvPr id="51" name="Imagen 50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169</xdr:col>
      <xdr:colOff>0</xdr:colOff>
      <xdr:row>113</xdr:row>
      <xdr:rowOff>0</xdr:rowOff>
    </xdr:from>
    <xdr:ext cx="1228725" cy="581025"/>
    <xdr:pic>
      <xdr:nvPicPr>
        <xdr:cNvPr id="52" name="Imagen 51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185</xdr:col>
      <xdr:colOff>0</xdr:colOff>
      <xdr:row>113</xdr:row>
      <xdr:rowOff>0</xdr:rowOff>
    </xdr:from>
    <xdr:ext cx="1228725" cy="581025"/>
    <xdr:pic>
      <xdr:nvPicPr>
        <xdr:cNvPr id="53" name="Imagen 52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201</xdr:col>
      <xdr:colOff>0</xdr:colOff>
      <xdr:row>113</xdr:row>
      <xdr:rowOff>0</xdr:rowOff>
    </xdr:from>
    <xdr:ext cx="1228725" cy="581025"/>
    <xdr:pic>
      <xdr:nvPicPr>
        <xdr:cNvPr id="54" name="Imagen 53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217</xdr:col>
      <xdr:colOff>0</xdr:colOff>
      <xdr:row>113</xdr:row>
      <xdr:rowOff>0</xdr:rowOff>
    </xdr:from>
    <xdr:ext cx="1228725" cy="581025"/>
    <xdr:pic>
      <xdr:nvPicPr>
        <xdr:cNvPr id="55" name="Imagen 54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233</xdr:col>
      <xdr:colOff>0</xdr:colOff>
      <xdr:row>113</xdr:row>
      <xdr:rowOff>0</xdr:rowOff>
    </xdr:from>
    <xdr:ext cx="1228725" cy="581025"/>
    <xdr:pic>
      <xdr:nvPicPr>
        <xdr:cNvPr id="56" name="Imagen 55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249</xdr:col>
      <xdr:colOff>0</xdr:colOff>
      <xdr:row>113</xdr:row>
      <xdr:rowOff>0</xdr:rowOff>
    </xdr:from>
    <xdr:ext cx="1228725" cy="581025"/>
    <xdr:pic>
      <xdr:nvPicPr>
        <xdr:cNvPr id="57" name="Imagen 56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265</xdr:col>
      <xdr:colOff>0</xdr:colOff>
      <xdr:row>113</xdr:row>
      <xdr:rowOff>0</xdr:rowOff>
    </xdr:from>
    <xdr:ext cx="1228725" cy="581025"/>
    <xdr:pic>
      <xdr:nvPicPr>
        <xdr:cNvPr id="58" name="Imagen 57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281</xdr:col>
      <xdr:colOff>0</xdr:colOff>
      <xdr:row>113</xdr:row>
      <xdr:rowOff>0</xdr:rowOff>
    </xdr:from>
    <xdr:ext cx="1228725" cy="581025"/>
    <xdr:pic>
      <xdr:nvPicPr>
        <xdr:cNvPr id="59" name="Imagen 58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297</xdr:col>
      <xdr:colOff>0</xdr:colOff>
      <xdr:row>113</xdr:row>
      <xdr:rowOff>0</xdr:rowOff>
    </xdr:from>
    <xdr:ext cx="1228725" cy="581025"/>
    <xdr:pic>
      <xdr:nvPicPr>
        <xdr:cNvPr id="60" name="Imagen 5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313</xdr:col>
      <xdr:colOff>0</xdr:colOff>
      <xdr:row>113</xdr:row>
      <xdr:rowOff>0</xdr:rowOff>
    </xdr:from>
    <xdr:ext cx="1228725" cy="581025"/>
    <xdr:pic>
      <xdr:nvPicPr>
        <xdr:cNvPr id="61" name="Imagen 60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329</xdr:col>
      <xdr:colOff>0</xdr:colOff>
      <xdr:row>113</xdr:row>
      <xdr:rowOff>0</xdr:rowOff>
    </xdr:from>
    <xdr:ext cx="1228725" cy="581025"/>
    <xdr:pic>
      <xdr:nvPicPr>
        <xdr:cNvPr id="62" name="Imagen 61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345</xdr:col>
      <xdr:colOff>0</xdr:colOff>
      <xdr:row>113</xdr:row>
      <xdr:rowOff>0</xdr:rowOff>
    </xdr:from>
    <xdr:ext cx="1228725" cy="581025"/>
    <xdr:pic>
      <xdr:nvPicPr>
        <xdr:cNvPr id="63" name="Imagen 62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361</xdr:col>
      <xdr:colOff>0</xdr:colOff>
      <xdr:row>113</xdr:row>
      <xdr:rowOff>0</xdr:rowOff>
    </xdr:from>
    <xdr:ext cx="1228725" cy="581025"/>
    <xdr:pic>
      <xdr:nvPicPr>
        <xdr:cNvPr id="64" name="Imagen 63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377</xdr:col>
      <xdr:colOff>0</xdr:colOff>
      <xdr:row>113</xdr:row>
      <xdr:rowOff>0</xdr:rowOff>
    </xdr:from>
    <xdr:ext cx="1228725" cy="581025"/>
    <xdr:pic>
      <xdr:nvPicPr>
        <xdr:cNvPr id="65" name="Imagen 64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393</xdr:col>
      <xdr:colOff>0</xdr:colOff>
      <xdr:row>113</xdr:row>
      <xdr:rowOff>0</xdr:rowOff>
    </xdr:from>
    <xdr:ext cx="1228725" cy="581025"/>
    <xdr:pic>
      <xdr:nvPicPr>
        <xdr:cNvPr id="66" name="Imagen 65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409</xdr:col>
      <xdr:colOff>0</xdr:colOff>
      <xdr:row>113</xdr:row>
      <xdr:rowOff>0</xdr:rowOff>
    </xdr:from>
    <xdr:ext cx="1228725" cy="581025"/>
    <xdr:pic>
      <xdr:nvPicPr>
        <xdr:cNvPr id="67" name="Imagen 66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425</xdr:col>
      <xdr:colOff>0</xdr:colOff>
      <xdr:row>113</xdr:row>
      <xdr:rowOff>0</xdr:rowOff>
    </xdr:from>
    <xdr:ext cx="1228725" cy="581025"/>
    <xdr:pic>
      <xdr:nvPicPr>
        <xdr:cNvPr id="68" name="Imagen 67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441</xdr:col>
      <xdr:colOff>0</xdr:colOff>
      <xdr:row>113</xdr:row>
      <xdr:rowOff>0</xdr:rowOff>
    </xdr:from>
    <xdr:ext cx="1228725" cy="581025"/>
    <xdr:pic>
      <xdr:nvPicPr>
        <xdr:cNvPr id="69" name="Imagen 68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457</xdr:col>
      <xdr:colOff>0</xdr:colOff>
      <xdr:row>113</xdr:row>
      <xdr:rowOff>0</xdr:rowOff>
    </xdr:from>
    <xdr:ext cx="1228725" cy="581025"/>
    <xdr:pic>
      <xdr:nvPicPr>
        <xdr:cNvPr id="70" name="Imagen 6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473</xdr:col>
      <xdr:colOff>0</xdr:colOff>
      <xdr:row>113</xdr:row>
      <xdr:rowOff>0</xdr:rowOff>
    </xdr:from>
    <xdr:ext cx="1228725" cy="581025"/>
    <xdr:pic>
      <xdr:nvPicPr>
        <xdr:cNvPr id="71" name="Imagen 70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489</xdr:col>
      <xdr:colOff>0</xdr:colOff>
      <xdr:row>113</xdr:row>
      <xdr:rowOff>0</xdr:rowOff>
    </xdr:from>
    <xdr:ext cx="1228725" cy="581025"/>
    <xdr:pic>
      <xdr:nvPicPr>
        <xdr:cNvPr id="72" name="Imagen 71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505</xdr:col>
      <xdr:colOff>0</xdr:colOff>
      <xdr:row>113</xdr:row>
      <xdr:rowOff>0</xdr:rowOff>
    </xdr:from>
    <xdr:ext cx="1228725" cy="581025"/>
    <xdr:pic>
      <xdr:nvPicPr>
        <xdr:cNvPr id="73" name="Imagen 72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521</xdr:col>
      <xdr:colOff>0</xdr:colOff>
      <xdr:row>113</xdr:row>
      <xdr:rowOff>0</xdr:rowOff>
    </xdr:from>
    <xdr:ext cx="1228725" cy="581025"/>
    <xdr:pic>
      <xdr:nvPicPr>
        <xdr:cNvPr id="74" name="Imagen 73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537</xdr:col>
      <xdr:colOff>0</xdr:colOff>
      <xdr:row>113</xdr:row>
      <xdr:rowOff>0</xdr:rowOff>
    </xdr:from>
    <xdr:ext cx="1228725" cy="581025"/>
    <xdr:pic>
      <xdr:nvPicPr>
        <xdr:cNvPr id="75" name="Imagen 74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553</xdr:col>
      <xdr:colOff>0</xdr:colOff>
      <xdr:row>113</xdr:row>
      <xdr:rowOff>0</xdr:rowOff>
    </xdr:from>
    <xdr:ext cx="1228725" cy="581025"/>
    <xdr:pic>
      <xdr:nvPicPr>
        <xdr:cNvPr id="76" name="Imagen 75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569</xdr:col>
      <xdr:colOff>0</xdr:colOff>
      <xdr:row>113</xdr:row>
      <xdr:rowOff>0</xdr:rowOff>
    </xdr:from>
    <xdr:ext cx="1228725" cy="581025"/>
    <xdr:pic>
      <xdr:nvPicPr>
        <xdr:cNvPr id="77" name="Imagen 76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585</xdr:col>
      <xdr:colOff>0</xdr:colOff>
      <xdr:row>113</xdr:row>
      <xdr:rowOff>0</xdr:rowOff>
    </xdr:from>
    <xdr:ext cx="1228725" cy="581025"/>
    <xdr:pic>
      <xdr:nvPicPr>
        <xdr:cNvPr id="78" name="Imagen 77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601</xdr:col>
      <xdr:colOff>0</xdr:colOff>
      <xdr:row>113</xdr:row>
      <xdr:rowOff>0</xdr:rowOff>
    </xdr:from>
    <xdr:ext cx="1228725" cy="581025"/>
    <xdr:pic>
      <xdr:nvPicPr>
        <xdr:cNvPr id="79" name="Imagen 78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617</xdr:col>
      <xdr:colOff>0</xdr:colOff>
      <xdr:row>113</xdr:row>
      <xdr:rowOff>0</xdr:rowOff>
    </xdr:from>
    <xdr:ext cx="1228725" cy="581025"/>
    <xdr:pic>
      <xdr:nvPicPr>
        <xdr:cNvPr id="80" name="Imagen 7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633</xdr:col>
      <xdr:colOff>0</xdr:colOff>
      <xdr:row>113</xdr:row>
      <xdr:rowOff>0</xdr:rowOff>
    </xdr:from>
    <xdr:ext cx="1228725" cy="581025"/>
    <xdr:pic>
      <xdr:nvPicPr>
        <xdr:cNvPr id="81" name="Imagen 80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649</xdr:col>
      <xdr:colOff>0</xdr:colOff>
      <xdr:row>113</xdr:row>
      <xdr:rowOff>0</xdr:rowOff>
    </xdr:from>
    <xdr:ext cx="1228725" cy="581025"/>
    <xdr:pic>
      <xdr:nvPicPr>
        <xdr:cNvPr id="82" name="Imagen 81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665</xdr:col>
      <xdr:colOff>0</xdr:colOff>
      <xdr:row>113</xdr:row>
      <xdr:rowOff>0</xdr:rowOff>
    </xdr:from>
    <xdr:ext cx="1228725" cy="581025"/>
    <xdr:pic>
      <xdr:nvPicPr>
        <xdr:cNvPr id="83" name="Imagen 82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681</xdr:col>
      <xdr:colOff>0</xdr:colOff>
      <xdr:row>113</xdr:row>
      <xdr:rowOff>0</xdr:rowOff>
    </xdr:from>
    <xdr:ext cx="1228725" cy="581025"/>
    <xdr:pic>
      <xdr:nvPicPr>
        <xdr:cNvPr id="84" name="Imagen 83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697</xdr:col>
      <xdr:colOff>0</xdr:colOff>
      <xdr:row>113</xdr:row>
      <xdr:rowOff>0</xdr:rowOff>
    </xdr:from>
    <xdr:ext cx="1228725" cy="581025"/>
    <xdr:pic>
      <xdr:nvPicPr>
        <xdr:cNvPr id="85" name="Imagen 84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713</xdr:col>
      <xdr:colOff>0</xdr:colOff>
      <xdr:row>113</xdr:row>
      <xdr:rowOff>0</xdr:rowOff>
    </xdr:from>
    <xdr:ext cx="1228725" cy="581025"/>
    <xdr:pic>
      <xdr:nvPicPr>
        <xdr:cNvPr id="86" name="Imagen 85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729</xdr:col>
      <xdr:colOff>0</xdr:colOff>
      <xdr:row>113</xdr:row>
      <xdr:rowOff>0</xdr:rowOff>
    </xdr:from>
    <xdr:ext cx="1228725" cy="581025"/>
    <xdr:pic>
      <xdr:nvPicPr>
        <xdr:cNvPr id="87" name="Imagen 86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745</xdr:col>
      <xdr:colOff>0</xdr:colOff>
      <xdr:row>113</xdr:row>
      <xdr:rowOff>0</xdr:rowOff>
    </xdr:from>
    <xdr:ext cx="1228725" cy="581025"/>
    <xdr:pic>
      <xdr:nvPicPr>
        <xdr:cNvPr id="88" name="Imagen 87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761</xdr:col>
      <xdr:colOff>0</xdr:colOff>
      <xdr:row>113</xdr:row>
      <xdr:rowOff>0</xdr:rowOff>
    </xdr:from>
    <xdr:ext cx="1228725" cy="581025"/>
    <xdr:pic>
      <xdr:nvPicPr>
        <xdr:cNvPr id="89" name="Imagen 88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777</xdr:col>
      <xdr:colOff>0</xdr:colOff>
      <xdr:row>113</xdr:row>
      <xdr:rowOff>0</xdr:rowOff>
    </xdr:from>
    <xdr:ext cx="1228725" cy="581025"/>
    <xdr:pic>
      <xdr:nvPicPr>
        <xdr:cNvPr id="90" name="Imagen 8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793</xdr:col>
      <xdr:colOff>0</xdr:colOff>
      <xdr:row>113</xdr:row>
      <xdr:rowOff>0</xdr:rowOff>
    </xdr:from>
    <xdr:ext cx="1228725" cy="581025"/>
    <xdr:pic>
      <xdr:nvPicPr>
        <xdr:cNvPr id="91" name="Imagen 90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809</xdr:col>
      <xdr:colOff>0</xdr:colOff>
      <xdr:row>113</xdr:row>
      <xdr:rowOff>0</xdr:rowOff>
    </xdr:from>
    <xdr:ext cx="1228725" cy="581025"/>
    <xdr:pic>
      <xdr:nvPicPr>
        <xdr:cNvPr id="92" name="Imagen 91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825</xdr:col>
      <xdr:colOff>0</xdr:colOff>
      <xdr:row>113</xdr:row>
      <xdr:rowOff>0</xdr:rowOff>
    </xdr:from>
    <xdr:ext cx="1228725" cy="581025"/>
    <xdr:pic>
      <xdr:nvPicPr>
        <xdr:cNvPr id="93" name="Imagen 92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841</xdr:col>
      <xdr:colOff>0</xdr:colOff>
      <xdr:row>113</xdr:row>
      <xdr:rowOff>0</xdr:rowOff>
    </xdr:from>
    <xdr:ext cx="1228725" cy="581025"/>
    <xdr:pic>
      <xdr:nvPicPr>
        <xdr:cNvPr id="94" name="Imagen 93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857</xdr:col>
      <xdr:colOff>0</xdr:colOff>
      <xdr:row>113</xdr:row>
      <xdr:rowOff>0</xdr:rowOff>
    </xdr:from>
    <xdr:ext cx="1228725" cy="581025"/>
    <xdr:pic>
      <xdr:nvPicPr>
        <xdr:cNvPr id="95" name="Imagen 94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873</xdr:col>
      <xdr:colOff>0</xdr:colOff>
      <xdr:row>113</xdr:row>
      <xdr:rowOff>0</xdr:rowOff>
    </xdr:from>
    <xdr:ext cx="1228725" cy="581025"/>
    <xdr:pic>
      <xdr:nvPicPr>
        <xdr:cNvPr id="96" name="Imagen 95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889</xdr:col>
      <xdr:colOff>0</xdr:colOff>
      <xdr:row>113</xdr:row>
      <xdr:rowOff>0</xdr:rowOff>
    </xdr:from>
    <xdr:ext cx="1228725" cy="581025"/>
    <xdr:pic>
      <xdr:nvPicPr>
        <xdr:cNvPr id="97" name="Imagen 96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905</xdr:col>
      <xdr:colOff>0</xdr:colOff>
      <xdr:row>113</xdr:row>
      <xdr:rowOff>0</xdr:rowOff>
    </xdr:from>
    <xdr:ext cx="1228725" cy="581025"/>
    <xdr:pic>
      <xdr:nvPicPr>
        <xdr:cNvPr id="98" name="Imagen 97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921</xdr:col>
      <xdr:colOff>0</xdr:colOff>
      <xdr:row>113</xdr:row>
      <xdr:rowOff>0</xdr:rowOff>
    </xdr:from>
    <xdr:ext cx="1228725" cy="581025"/>
    <xdr:pic>
      <xdr:nvPicPr>
        <xdr:cNvPr id="99" name="Imagen 98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937</xdr:col>
      <xdr:colOff>0</xdr:colOff>
      <xdr:row>113</xdr:row>
      <xdr:rowOff>0</xdr:rowOff>
    </xdr:from>
    <xdr:ext cx="1228725" cy="581025"/>
    <xdr:pic>
      <xdr:nvPicPr>
        <xdr:cNvPr id="100" name="Imagen 9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953</xdr:col>
      <xdr:colOff>0</xdr:colOff>
      <xdr:row>113</xdr:row>
      <xdr:rowOff>0</xdr:rowOff>
    </xdr:from>
    <xdr:ext cx="1228725" cy="581025"/>
    <xdr:pic>
      <xdr:nvPicPr>
        <xdr:cNvPr id="101" name="Imagen 100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969</xdr:col>
      <xdr:colOff>0</xdr:colOff>
      <xdr:row>113</xdr:row>
      <xdr:rowOff>0</xdr:rowOff>
    </xdr:from>
    <xdr:ext cx="1228725" cy="581025"/>
    <xdr:pic>
      <xdr:nvPicPr>
        <xdr:cNvPr id="102" name="Imagen 101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985</xdr:col>
      <xdr:colOff>0</xdr:colOff>
      <xdr:row>113</xdr:row>
      <xdr:rowOff>0</xdr:rowOff>
    </xdr:from>
    <xdr:ext cx="1228725" cy="581025"/>
    <xdr:pic>
      <xdr:nvPicPr>
        <xdr:cNvPr id="103" name="Imagen 102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1001</xdr:col>
      <xdr:colOff>0</xdr:colOff>
      <xdr:row>113</xdr:row>
      <xdr:rowOff>0</xdr:rowOff>
    </xdr:from>
    <xdr:ext cx="1228725" cy="581025"/>
    <xdr:pic>
      <xdr:nvPicPr>
        <xdr:cNvPr id="104" name="Imagen 103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1017</xdr:col>
      <xdr:colOff>0</xdr:colOff>
      <xdr:row>113</xdr:row>
      <xdr:rowOff>0</xdr:rowOff>
    </xdr:from>
    <xdr:ext cx="1228725" cy="581025"/>
    <xdr:pic>
      <xdr:nvPicPr>
        <xdr:cNvPr id="105" name="Imagen 104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1033</xdr:col>
      <xdr:colOff>0</xdr:colOff>
      <xdr:row>113</xdr:row>
      <xdr:rowOff>0</xdr:rowOff>
    </xdr:from>
    <xdr:ext cx="1228725" cy="581025"/>
    <xdr:pic>
      <xdr:nvPicPr>
        <xdr:cNvPr id="106" name="Imagen 105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1049</xdr:col>
      <xdr:colOff>0</xdr:colOff>
      <xdr:row>113</xdr:row>
      <xdr:rowOff>0</xdr:rowOff>
    </xdr:from>
    <xdr:ext cx="1228725" cy="581025"/>
    <xdr:pic>
      <xdr:nvPicPr>
        <xdr:cNvPr id="107" name="Imagen 106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1065</xdr:col>
      <xdr:colOff>0</xdr:colOff>
      <xdr:row>113</xdr:row>
      <xdr:rowOff>0</xdr:rowOff>
    </xdr:from>
    <xdr:ext cx="1228725" cy="581025"/>
    <xdr:pic>
      <xdr:nvPicPr>
        <xdr:cNvPr id="108" name="Imagen 107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1081</xdr:col>
      <xdr:colOff>0</xdr:colOff>
      <xdr:row>113</xdr:row>
      <xdr:rowOff>0</xdr:rowOff>
    </xdr:from>
    <xdr:ext cx="1228725" cy="581025"/>
    <xdr:pic>
      <xdr:nvPicPr>
        <xdr:cNvPr id="109" name="Imagen 108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1097</xdr:col>
      <xdr:colOff>0</xdr:colOff>
      <xdr:row>113</xdr:row>
      <xdr:rowOff>0</xdr:rowOff>
    </xdr:from>
    <xdr:ext cx="1228725" cy="581025"/>
    <xdr:pic>
      <xdr:nvPicPr>
        <xdr:cNvPr id="110" name="Imagen 10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1113</xdr:col>
      <xdr:colOff>0</xdr:colOff>
      <xdr:row>113</xdr:row>
      <xdr:rowOff>0</xdr:rowOff>
    </xdr:from>
    <xdr:ext cx="1228725" cy="581025"/>
    <xdr:pic>
      <xdr:nvPicPr>
        <xdr:cNvPr id="111" name="Imagen 110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1129</xdr:col>
      <xdr:colOff>0</xdr:colOff>
      <xdr:row>113</xdr:row>
      <xdr:rowOff>0</xdr:rowOff>
    </xdr:from>
    <xdr:ext cx="1228725" cy="581025"/>
    <xdr:pic>
      <xdr:nvPicPr>
        <xdr:cNvPr id="112" name="Imagen 111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1145</xdr:col>
      <xdr:colOff>0</xdr:colOff>
      <xdr:row>113</xdr:row>
      <xdr:rowOff>0</xdr:rowOff>
    </xdr:from>
    <xdr:ext cx="1228725" cy="581025"/>
    <xdr:pic>
      <xdr:nvPicPr>
        <xdr:cNvPr id="113" name="Imagen 112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1161</xdr:col>
      <xdr:colOff>0</xdr:colOff>
      <xdr:row>113</xdr:row>
      <xdr:rowOff>0</xdr:rowOff>
    </xdr:from>
    <xdr:ext cx="1228725" cy="581025"/>
    <xdr:pic>
      <xdr:nvPicPr>
        <xdr:cNvPr id="114" name="Imagen 113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1177</xdr:col>
      <xdr:colOff>0</xdr:colOff>
      <xdr:row>113</xdr:row>
      <xdr:rowOff>0</xdr:rowOff>
    </xdr:from>
    <xdr:ext cx="1228725" cy="581025"/>
    <xdr:pic>
      <xdr:nvPicPr>
        <xdr:cNvPr id="115" name="Imagen 114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1193</xdr:col>
      <xdr:colOff>0</xdr:colOff>
      <xdr:row>113</xdr:row>
      <xdr:rowOff>0</xdr:rowOff>
    </xdr:from>
    <xdr:ext cx="1228725" cy="581025"/>
    <xdr:pic>
      <xdr:nvPicPr>
        <xdr:cNvPr id="116" name="Imagen 115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1209</xdr:col>
      <xdr:colOff>0</xdr:colOff>
      <xdr:row>113</xdr:row>
      <xdr:rowOff>0</xdr:rowOff>
    </xdr:from>
    <xdr:ext cx="1228725" cy="581025"/>
    <xdr:pic>
      <xdr:nvPicPr>
        <xdr:cNvPr id="117" name="Imagen 116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1225</xdr:col>
      <xdr:colOff>0</xdr:colOff>
      <xdr:row>113</xdr:row>
      <xdr:rowOff>0</xdr:rowOff>
    </xdr:from>
    <xdr:ext cx="1228725" cy="581025"/>
    <xdr:pic>
      <xdr:nvPicPr>
        <xdr:cNvPr id="118" name="Imagen 117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1241</xdr:col>
      <xdr:colOff>0</xdr:colOff>
      <xdr:row>113</xdr:row>
      <xdr:rowOff>0</xdr:rowOff>
    </xdr:from>
    <xdr:ext cx="1228725" cy="581025"/>
    <xdr:pic>
      <xdr:nvPicPr>
        <xdr:cNvPr id="119" name="Imagen 118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1257</xdr:col>
      <xdr:colOff>0</xdr:colOff>
      <xdr:row>113</xdr:row>
      <xdr:rowOff>0</xdr:rowOff>
    </xdr:from>
    <xdr:ext cx="1228725" cy="581025"/>
    <xdr:pic>
      <xdr:nvPicPr>
        <xdr:cNvPr id="120" name="Imagen 1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1273</xdr:col>
      <xdr:colOff>0</xdr:colOff>
      <xdr:row>113</xdr:row>
      <xdr:rowOff>0</xdr:rowOff>
    </xdr:from>
    <xdr:ext cx="1228725" cy="581025"/>
    <xdr:pic>
      <xdr:nvPicPr>
        <xdr:cNvPr id="121" name="Imagen 120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1289</xdr:col>
      <xdr:colOff>0</xdr:colOff>
      <xdr:row>113</xdr:row>
      <xdr:rowOff>0</xdr:rowOff>
    </xdr:from>
    <xdr:ext cx="1228725" cy="581025"/>
    <xdr:pic>
      <xdr:nvPicPr>
        <xdr:cNvPr id="122" name="Imagen 121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1305</xdr:col>
      <xdr:colOff>0</xdr:colOff>
      <xdr:row>113</xdr:row>
      <xdr:rowOff>0</xdr:rowOff>
    </xdr:from>
    <xdr:ext cx="1228725" cy="581025"/>
    <xdr:pic>
      <xdr:nvPicPr>
        <xdr:cNvPr id="123" name="Imagen 122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1321</xdr:col>
      <xdr:colOff>0</xdr:colOff>
      <xdr:row>113</xdr:row>
      <xdr:rowOff>0</xdr:rowOff>
    </xdr:from>
    <xdr:ext cx="1228725" cy="581025"/>
    <xdr:pic>
      <xdr:nvPicPr>
        <xdr:cNvPr id="124" name="Imagen 123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1337</xdr:col>
      <xdr:colOff>0</xdr:colOff>
      <xdr:row>113</xdr:row>
      <xdr:rowOff>0</xdr:rowOff>
    </xdr:from>
    <xdr:ext cx="1228725" cy="581025"/>
    <xdr:pic>
      <xdr:nvPicPr>
        <xdr:cNvPr id="125" name="Imagen 124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1353</xdr:col>
      <xdr:colOff>0</xdr:colOff>
      <xdr:row>113</xdr:row>
      <xdr:rowOff>0</xdr:rowOff>
    </xdr:from>
    <xdr:ext cx="1228725" cy="581025"/>
    <xdr:pic>
      <xdr:nvPicPr>
        <xdr:cNvPr id="126" name="Imagen 125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1369</xdr:col>
      <xdr:colOff>0</xdr:colOff>
      <xdr:row>113</xdr:row>
      <xdr:rowOff>0</xdr:rowOff>
    </xdr:from>
    <xdr:ext cx="1228725" cy="581025"/>
    <xdr:pic>
      <xdr:nvPicPr>
        <xdr:cNvPr id="127" name="Imagen 126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1385</xdr:col>
      <xdr:colOff>0</xdr:colOff>
      <xdr:row>113</xdr:row>
      <xdr:rowOff>0</xdr:rowOff>
    </xdr:from>
    <xdr:ext cx="1228725" cy="581025"/>
    <xdr:pic>
      <xdr:nvPicPr>
        <xdr:cNvPr id="128" name="Imagen 127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1401</xdr:col>
      <xdr:colOff>0</xdr:colOff>
      <xdr:row>113</xdr:row>
      <xdr:rowOff>0</xdr:rowOff>
    </xdr:from>
    <xdr:ext cx="1228725" cy="581025"/>
    <xdr:pic>
      <xdr:nvPicPr>
        <xdr:cNvPr id="129" name="Imagen 128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1417</xdr:col>
      <xdr:colOff>0</xdr:colOff>
      <xdr:row>113</xdr:row>
      <xdr:rowOff>0</xdr:rowOff>
    </xdr:from>
    <xdr:ext cx="1228725" cy="581025"/>
    <xdr:pic>
      <xdr:nvPicPr>
        <xdr:cNvPr id="130" name="Imagen 12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1433</xdr:col>
      <xdr:colOff>0</xdr:colOff>
      <xdr:row>113</xdr:row>
      <xdr:rowOff>0</xdr:rowOff>
    </xdr:from>
    <xdr:ext cx="1228725" cy="581025"/>
    <xdr:pic>
      <xdr:nvPicPr>
        <xdr:cNvPr id="131" name="Imagen 130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1449</xdr:col>
      <xdr:colOff>0</xdr:colOff>
      <xdr:row>113</xdr:row>
      <xdr:rowOff>0</xdr:rowOff>
    </xdr:from>
    <xdr:ext cx="1228725" cy="581025"/>
    <xdr:pic>
      <xdr:nvPicPr>
        <xdr:cNvPr id="132" name="Imagen 131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1465</xdr:col>
      <xdr:colOff>0</xdr:colOff>
      <xdr:row>113</xdr:row>
      <xdr:rowOff>0</xdr:rowOff>
    </xdr:from>
    <xdr:ext cx="1228725" cy="581025"/>
    <xdr:pic>
      <xdr:nvPicPr>
        <xdr:cNvPr id="133" name="Imagen 132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1481</xdr:col>
      <xdr:colOff>0</xdr:colOff>
      <xdr:row>113</xdr:row>
      <xdr:rowOff>0</xdr:rowOff>
    </xdr:from>
    <xdr:ext cx="1228725" cy="581025"/>
    <xdr:pic>
      <xdr:nvPicPr>
        <xdr:cNvPr id="134" name="Imagen 133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1497</xdr:col>
      <xdr:colOff>0</xdr:colOff>
      <xdr:row>113</xdr:row>
      <xdr:rowOff>0</xdr:rowOff>
    </xdr:from>
    <xdr:ext cx="1228725" cy="581025"/>
    <xdr:pic>
      <xdr:nvPicPr>
        <xdr:cNvPr id="135" name="Imagen 134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1513</xdr:col>
      <xdr:colOff>0</xdr:colOff>
      <xdr:row>113</xdr:row>
      <xdr:rowOff>0</xdr:rowOff>
    </xdr:from>
    <xdr:ext cx="1228725" cy="581025"/>
    <xdr:pic>
      <xdr:nvPicPr>
        <xdr:cNvPr id="136" name="Imagen 135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1529</xdr:col>
      <xdr:colOff>0</xdr:colOff>
      <xdr:row>113</xdr:row>
      <xdr:rowOff>0</xdr:rowOff>
    </xdr:from>
    <xdr:ext cx="1228725" cy="581025"/>
    <xdr:pic>
      <xdr:nvPicPr>
        <xdr:cNvPr id="137" name="Imagen 136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1545</xdr:col>
      <xdr:colOff>0</xdr:colOff>
      <xdr:row>113</xdr:row>
      <xdr:rowOff>0</xdr:rowOff>
    </xdr:from>
    <xdr:ext cx="1228725" cy="581025"/>
    <xdr:pic>
      <xdr:nvPicPr>
        <xdr:cNvPr id="138" name="Imagen 137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1561</xdr:col>
      <xdr:colOff>0</xdr:colOff>
      <xdr:row>113</xdr:row>
      <xdr:rowOff>0</xdr:rowOff>
    </xdr:from>
    <xdr:ext cx="1228725" cy="581025"/>
    <xdr:pic>
      <xdr:nvPicPr>
        <xdr:cNvPr id="139" name="Imagen 138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1577</xdr:col>
      <xdr:colOff>0</xdr:colOff>
      <xdr:row>113</xdr:row>
      <xdr:rowOff>0</xdr:rowOff>
    </xdr:from>
    <xdr:ext cx="1228725" cy="581025"/>
    <xdr:pic>
      <xdr:nvPicPr>
        <xdr:cNvPr id="140" name="Imagen 13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1593</xdr:col>
      <xdr:colOff>0</xdr:colOff>
      <xdr:row>113</xdr:row>
      <xdr:rowOff>0</xdr:rowOff>
    </xdr:from>
    <xdr:ext cx="1228725" cy="581025"/>
    <xdr:pic>
      <xdr:nvPicPr>
        <xdr:cNvPr id="141" name="Imagen 140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1609</xdr:col>
      <xdr:colOff>0</xdr:colOff>
      <xdr:row>113</xdr:row>
      <xdr:rowOff>0</xdr:rowOff>
    </xdr:from>
    <xdr:ext cx="1228725" cy="581025"/>
    <xdr:pic>
      <xdr:nvPicPr>
        <xdr:cNvPr id="142" name="Imagen 141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1625</xdr:col>
      <xdr:colOff>0</xdr:colOff>
      <xdr:row>113</xdr:row>
      <xdr:rowOff>0</xdr:rowOff>
    </xdr:from>
    <xdr:ext cx="1228725" cy="581025"/>
    <xdr:pic>
      <xdr:nvPicPr>
        <xdr:cNvPr id="143" name="Imagen 142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1641</xdr:col>
      <xdr:colOff>0</xdr:colOff>
      <xdr:row>113</xdr:row>
      <xdr:rowOff>0</xdr:rowOff>
    </xdr:from>
    <xdr:ext cx="1228725" cy="581025"/>
    <xdr:pic>
      <xdr:nvPicPr>
        <xdr:cNvPr id="144" name="Imagen 143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1657</xdr:col>
      <xdr:colOff>0</xdr:colOff>
      <xdr:row>113</xdr:row>
      <xdr:rowOff>0</xdr:rowOff>
    </xdr:from>
    <xdr:ext cx="1228725" cy="581025"/>
    <xdr:pic>
      <xdr:nvPicPr>
        <xdr:cNvPr id="145" name="Imagen 144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1673</xdr:col>
      <xdr:colOff>0</xdr:colOff>
      <xdr:row>113</xdr:row>
      <xdr:rowOff>0</xdr:rowOff>
    </xdr:from>
    <xdr:ext cx="1228725" cy="581025"/>
    <xdr:pic>
      <xdr:nvPicPr>
        <xdr:cNvPr id="146" name="Imagen 145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1689</xdr:col>
      <xdr:colOff>0</xdr:colOff>
      <xdr:row>113</xdr:row>
      <xdr:rowOff>0</xdr:rowOff>
    </xdr:from>
    <xdr:ext cx="1228725" cy="581025"/>
    <xdr:pic>
      <xdr:nvPicPr>
        <xdr:cNvPr id="147" name="Imagen 146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1705</xdr:col>
      <xdr:colOff>0</xdr:colOff>
      <xdr:row>113</xdr:row>
      <xdr:rowOff>0</xdr:rowOff>
    </xdr:from>
    <xdr:ext cx="1228725" cy="581025"/>
    <xdr:pic>
      <xdr:nvPicPr>
        <xdr:cNvPr id="148" name="Imagen 147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1721</xdr:col>
      <xdr:colOff>0</xdr:colOff>
      <xdr:row>113</xdr:row>
      <xdr:rowOff>0</xdr:rowOff>
    </xdr:from>
    <xdr:ext cx="1228725" cy="581025"/>
    <xdr:pic>
      <xdr:nvPicPr>
        <xdr:cNvPr id="149" name="Imagen 148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1737</xdr:col>
      <xdr:colOff>0</xdr:colOff>
      <xdr:row>113</xdr:row>
      <xdr:rowOff>0</xdr:rowOff>
    </xdr:from>
    <xdr:ext cx="1228725" cy="581025"/>
    <xdr:pic>
      <xdr:nvPicPr>
        <xdr:cNvPr id="150" name="Imagen 14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1753</xdr:col>
      <xdr:colOff>0</xdr:colOff>
      <xdr:row>113</xdr:row>
      <xdr:rowOff>0</xdr:rowOff>
    </xdr:from>
    <xdr:ext cx="1228725" cy="581025"/>
    <xdr:pic>
      <xdr:nvPicPr>
        <xdr:cNvPr id="151" name="Imagen 150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1769</xdr:col>
      <xdr:colOff>0</xdr:colOff>
      <xdr:row>113</xdr:row>
      <xdr:rowOff>0</xdr:rowOff>
    </xdr:from>
    <xdr:ext cx="1228725" cy="581025"/>
    <xdr:pic>
      <xdr:nvPicPr>
        <xdr:cNvPr id="152" name="Imagen 151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1785</xdr:col>
      <xdr:colOff>0</xdr:colOff>
      <xdr:row>113</xdr:row>
      <xdr:rowOff>0</xdr:rowOff>
    </xdr:from>
    <xdr:ext cx="1228725" cy="581025"/>
    <xdr:pic>
      <xdr:nvPicPr>
        <xdr:cNvPr id="153" name="Imagen 152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1801</xdr:col>
      <xdr:colOff>0</xdr:colOff>
      <xdr:row>113</xdr:row>
      <xdr:rowOff>0</xdr:rowOff>
    </xdr:from>
    <xdr:ext cx="1228725" cy="581025"/>
    <xdr:pic>
      <xdr:nvPicPr>
        <xdr:cNvPr id="154" name="Imagen 153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1817</xdr:col>
      <xdr:colOff>0</xdr:colOff>
      <xdr:row>113</xdr:row>
      <xdr:rowOff>0</xdr:rowOff>
    </xdr:from>
    <xdr:ext cx="1228725" cy="581025"/>
    <xdr:pic>
      <xdr:nvPicPr>
        <xdr:cNvPr id="155" name="Imagen 154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1833</xdr:col>
      <xdr:colOff>0</xdr:colOff>
      <xdr:row>113</xdr:row>
      <xdr:rowOff>0</xdr:rowOff>
    </xdr:from>
    <xdr:ext cx="1228725" cy="581025"/>
    <xdr:pic>
      <xdr:nvPicPr>
        <xdr:cNvPr id="156" name="Imagen 155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1849</xdr:col>
      <xdr:colOff>0</xdr:colOff>
      <xdr:row>113</xdr:row>
      <xdr:rowOff>0</xdr:rowOff>
    </xdr:from>
    <xdr:ext cx="1228725" cy="581025"/>
    <xdr:pic>
      <xdr:nvPicPr>
        <xdr:cNvPr id="157" name="Imagen 156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1865</xdr:col>
      <xdr:colOff>0</xdr:colOff>
      <xdr:row>113</xdr:row>
      <xdr:rowOff>0</xdr:rowOff>
    </xdr:from>
    <xdr:ext cx="1228725" cy="581025"/>
    <xdr:pic>
      <xdr:nvPicPr>
        <xdr:cNvPr id="158" name="Imagen 157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1881</xdr:col>
      <xdr:colOff>0</xdr:colOff>
      <xdr:row>113</xdr:row>
      <xdr:rowOff>0</xdr:rowOff>
    </xdr:from>
    <xdr:ext cx="1228725" cy="581025"/>
    <xdr:pic>
      <xdr:nvPicPr>
        <xdr:cNvPr id="159" name="Imagen 158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1897</xdr:col>
      <xdr:colOff>0</xdr:colOff>
      <xdr:row>113</xdr:row>
      <xdr:rowOff>0</xdr:rowOff>
    </xdr:from>
    <xdr:ext cx="1228725" cy="581025"/>
    <xdr:pic>
      <xdr:nvPicPr>
        <xdr:cNvPr id="160" name="Imagen 15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1913</xdr:col>
      <xdr:colOff>0</xdr:colOff>
      <xdr:row>113</xdr:row>
      <xdr:rowOff>0</xdr:rowOff>
    </xdr:from>
    <xdr:ext cx="1228725" cy="581025"/>
    <xdr:pic>
      <xdr:nvPicPr>
        <xdr:cNvPr id="161" name="Imagen 160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1929</xdr:col>
      <xdr:colOff>0</xdr:colOff>
      <xdr:row>113</xdr:row>
      <xdr:rowOff>0</xdr:rowOff>
    </xdr:from>
    <xdr:ext cx="1228725" cy="581025"/>
    <xdr:pic>
      <xdr:nvPicPr>
        <xdr:cNvPr id="162" name="Imagen 161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1945</xdr:col>
      <xdr:colOff>0</xdr:colOff>
      <xdr:row>113</xdr:row>
      <xdr:rowOff>0</xdr:rowOff>
    </xdr:from>
    <xdr:ext cx="1228725" cy="581025"/>
    <xdr:pic>
      <xdr:nvPicPr>
        <xdr:cNvPr id="163" name="Imagen 162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1961</xdr:col>
      <xdr:colOff>0</xdr:colOff>
      <xdr:row>113</xdr:row>
      <xdr:rowOff>0</xdr:rowOff>
    </xdr:from>
    <xdr:ext cx="1228725" cy="581025"/>
    <xdr:pic>
      <xdr:nvPicPr>
        <xdr:cNvPr id="164" name="Imagen 163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1977</xdr:col>
      <xdr:colOff>0</xdr:colOff>
      <xdr:row>113</xdr:row>
      <xdr:rowOff>0</xdr:rowOff>
    </xdr:from>
    <xdr:ext cx="1228725" cy="581025"/>
    <xdr:pic>
      <xdr:nvPicPr>
        <xdr:cNvPr id="165" name="Imagen 164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1993</xdr:col>
      <xdr:colOff>0</xdr:colOff>
      <xdr:row>113</xdr:row>
      <xdr:rowOff>0</xdr:rowOff>
    </xdr:from>
    <xdr:ext cx="1228725" cy="581025"/>
    <xdr:pic>
      <xdr:nvPicPr>
        <xdr:cNvPr id="166" name="Imagen 165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2009</xdr:col>
      <xdr:colOff>0</xdr:colOff>
      <xdr:row>113</xdr:row>
      <xdr:rowOff>0</xdr:rowOff>
    </xdr:from>
    <xdr:ext cx="1228725" cy="581025"/>
    <xdr:pic>
      <xdr:nvPicPr>
        <xdr:cNvPr id="167" name="Imagen 166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2025</xdr:col>
      <xdr:colOff>0</xdr:colOff>
      <xdr:row>113</xdr:row>
      <xdr:rowOff>0</xdr:rowOff>
    </xdr:from>
    <xdr:ext cx="1228725" cy="581025"/>
    <xdr:pic>
      <xdr:nvPicPr>
        <xdr:cNvPr id="168" name="Imagen 167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2041</xdr:col>
      <xdr:colOff>0</xdr:colOff>
      <xdr:row>113</xdr:row>
      <xdr:rowOff>0</xdr:rowOff>
    </xdr:from>
    <xdr:ext cx="1228725" cy="581025"/>
    <xdr:pic>
      <xdr:nvPicPr>
        <xdr:cNvPr id="169" name="Imagen 168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2057</xdr:col>
      <xdr:colOff>0</xdr:colOff>
      <xdr:row>113</xdr:row>
      <xdr:rowOff>0</xdr:rowOff>
    </xdr:from>
    <xdr:ext cx="1228725" cy="581025"/>
    <xdr:pic>
      <xdr:nvPicPr>
        <xdr:cNvPr id="170" name="Imagen 16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2073</xdr:col>
      <xdr:colOff>0</xdr:colOff>
      <xdr:row>113</xdr:row>
      <xdr:rowOff>0</xdr:rowOff>
    </xdr:from>
    <xdr:ext cx="1228725" cy="581025"/>
    <xdr:pic>
      <xdr:nvPicPr>
        <xdr:cNvPr id="171" name="Imagen 170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2089</xdr:col>
      <xdr:colOff>0</xdr:colOff>
      <xdr:row>113</xdr:row>
      <xdr:rowOff>0</xdr:rowOff>
    </xdr:from>
    <xdr:ext cx="1228725" cy="581025"/>
    <xdr:pic>
      <xdr:nvPicPr>
        <xdr:cNvPr id="172" name="Imagen 171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2105</xdr:col>
      <xdr:colOff>0</xdr:colOff>
      <xdr:row>113</xdr:row>
      <xdr:rowOff>0</xdr:rowOff>
    </xdr:from>
    <xdr:ext cx="1228725" cy="581025"/>
    <xdr:pic>
      <xdr:nvPicPr>
        <xdr:cNvPr id="173" name="Imagen 172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2121</xdr:col>
      <xdr:colOff>0</xdr:colOff>
      <xdr:row>113</xdr:row>
      <xdr:rowOff>0</xdr:rowOff>
    </xdr:from>
    <xdr:ext cx="1228725" cy="581025"/>
    <xdr:pic>
      <xdr:nvPicPr>
        <xdr:cNvPr id="174" name="Imagen 173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2137</xdr:col>
      <xdr:colOff>0</xdr:colOff>
      <xdr:row>113</xdr:row>
      <xdr:rowOff>0</xdr:rowOff>
    </xdr:from>
    <xdr:ext cx="1228725" cy="581025"/>
    <xdr:pic>
      <xdr:nvPicPr>
        <xdr:cNvPr id="175" name="Imagen 174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2153</xdr:col>
      <xdr:colOff>0</xdr:colOff>
      <xdr:row>113</xdr:row>
      <xdr:rowOff>0</xdr:rowOff>
    </xdr:from>
    <xdr:ext cx="1228725" cy="581025"/>
    <xdr:pic>
      <xdr:nvPicPr>
        <xdr:cNvPr id="176" name="Imagen 175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2169</xdr:col>
      <xdr:colOff>0</xdr:colOff>
      <xdr:row>113</xdr:row>
      <xdr:rowOff>0</xdr:rowOff>
    </xdr:from>
    <xdr:ext cx="1228725" cy="581025"/>
    <xdr:pic>
      <xdr:nvPicPr>
        <xdr:cNvPr id="177" name="Imagen 176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2185</xdr:col>
      <xdr:colOff>0</xdr:colOff>
      <xdr:row>113</xdr:row>
      <xdr:rowOff>0</xdr:rowOff>
    </xdr:from>
    <xdr:ext cx="1228725" cy="581025"/>
    <xdr:pic>
      <xdr:nvPicPr>
        <xdr:cNvPr id="178" name="Imagen 177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2201</xdr:col>
      <xdr:colOff>0</xdr:colOff>
      <xdr:row>113</xdr:row>
      <xdr:rowOff>0</xdr:rowOff>
    </xdr:from>
    <xdr:ext cx="1228725" cy="581025"/>
    <xdr:pic>
      <xdr:nvPicPr>
        <xdr:cNvPr id="179" name="Imagen 178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2217</xdr:col>
      <xdr:colOff>0</xdr:colOff>
      <xdr:row>113</xdr:row>
      <xdr:rowOff>0</xdr:rowOff>
    </xdr:from>
    <xdr:ext cx="1228725" cy="581025"/>
    <xdr:pic>
      <xdr:nvPicPr>
        <xdr:cNvPr id="180" name="Imagen 17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2233</xdr:col>
      <xdr:colOff>0</xdr:colOff>
      <xdr:row>113</xdr:row>
      <xdr:rowOff>0</xdr:rowOff>
    </xdr:from>
    <xdr:ext cx="1228725" cy="581025"/>
    <xdr:pic>
      <xdr:nvPicPr>
        <xdr:cNvPr id="181" name="Imagen 180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2249</xdr:col>
      <xdr:colOff>0</xdr:colOff>
      <xdr:row>113</xdr:row>
      <xdr:rowOff>0</xdr:rowOff>
    </xdr:from>
    <xdr:ext cx="1228725" cy="581025"/>
    <xdr:pic>
      <xdr:nvPicPr>
        <xdr:cNvPr id="182" name="Imagen 181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2265</xdr:col>
      <xdr:colOff>0</xdr:colOff>
      <xdr:row>113</xdr:row>
      <xdr:rowOff>0</xdr:rowOff>
    </xdr:from>
    <xdr:ext cx="1228725" cy="581025"/>
    <xdr:pic>
      <xdr:nvPicPr>
        <xdr:cNvPr id="183" name="Imagen 182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2281</xdr:col>
      <xdr:colOff>0</xdr:colOff>
      <xdr:row>113</xdr:row>
      <xdr:rowOff>0</xdr:rowOff>
    </xdr:from>
    <xdr:ext cx="1228725" cy="581025"/>
    <xdr:pic>
      <xdr:nvPicPr>
        <xdr:cNvPr id="184" name="Imagen 183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2297</xdr:col>
      <xdr:colOff>0</xdr:colOff>
      <xdr:row>113</xdr:row>
      <xdr:rowOff>0</xdr:rowOff>
    </xdr:from>
    <xdr:ext cx="1228725" cy="581025"/>
    <xdr:pic>
      <xdr:nvPicPr>
        <xdr:cNvPr id="185" name="Imagen 184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2313</xdr:col>
      <xdr:colOff>0</xdr:colOff>
      <xdr:row>113</xdr:row>
      <xdr:rowOff>0</xdr:rowOff>
    </xdr:from>
    <xdr:ext cx="1228725" cy="581025"/>
    <xdr:pic>
      <xdr:nvPicPr>
        <xdr:cNvPr id="186" name="Imagen 185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2329</xdr:col>
      <xdr:colOff>0</xdr:colOff>
      <xdr:row>113</xdr:row>
      <xdr:rowOff>0</xdr:rowOff>
    </xdr:from>
    <xdr:ext cx="1228725" cy="581025"/>
    <xdr:pic>
      <xdr:nvPicPr>
        <xdr:cNvPr id="187" name="Imagen 186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2345</xdr:col>
      <xdr:colOff>0</xdr:colOff>
      <xdr:row>113</xdr:row>
      <xdr:rowOff>0</xdr:rowOff>
    </xdr:from>
    <xdr:ext cx="1228725" cy="581025"/>
    <xdr:pic>
      <xdr:nvPicPr>
        <xdr:cNvPr id="188" name="Imagen 187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2361</xdr:col>
      <xdr:colOff>0</xdr:colOff>
      <xdr:row>113</xdr:row>
      <xdr:rowOff>0</xdr:rowOff>
    </xdr:from>
    <xdr:ext cx="1228725" cy="581025"/>
    <xdr:pic>
      <xdr:nvPicPr>
        <xdr:cNvPr id="189" name="Imagen 188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2377</xdr:col>
      <xdr:colOff>0</xdr:colOff>
      <xdr:row>113</xdr:row>
      <xdr:rowOff>0</xdr:rowOff>
    </xdr:from>
    <xdr:ext cx="1228725" cy="581025"/>
    <xdr:pic>
      <xdr:nvPicPr>
        <xdr:cNvPr id="190" name="Imagen 18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2393</xdr:col>
      <xdr:colOff>0</xdr:colOff>
      <xdr:row>113</xdr:row>
      <xdr:rowOff>0</xdr:rowOff>
    </xdr:from>
    <xdr:ext cx="1228725" cy="581025"/>
    <xdr:pic>
      <xdr:nvPicPr>
        <xdr:cNvPr id="191" name="Imagen 190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2409</xdr:col>
      <xdr:colOff>0</xdr:colOff>
      <xdr:row>113</xdr:row>
      <xdr:rowOff>0</xdr:rowOff>
    </xdr:from>
    <xdr:ext cx="1228725" cy="581025"/>
    <xdr:pic>
      <xdr:nvPicPr>
        <xdr:cNvPr id="192" name="Imagen 191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2425</xdr:col>
      <xdr:colOff>0</xdr:colOff>
      <xdr:row>113</xdr:row>
      <xdr:rowOff>0</xdr:rowOff>
    </xdr:from>
    <xdr:ext cx="1228725" cy="581025"/>
    <xdr:pic>
      <xdr:nvPicPr>
        <xdr:cNvPr id="193" name="Imagen 192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2441</xdr:col>
      <xdr:colOff>0</xdr:colOff>
      <xdr:row>113</xdr:row>
      <xdr:rowOff>0</xdr:rowOff>
    </xdr:from>
    <xdr:ext cx="1228725" cy="581025"/>
    <xdr:pic>
      <xdr:nvPicPr>
        <xdr:cNvPr id="194" name="Imagen 193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2457</xdr:col>
      <xdr:colOff>0</xdr:colOff>
      <xdr:row>113</xdr:row>
      <xdr:rowOff>0</xdr:rowOff>
    </xdr:from>
    <xdr:ext cx="1228725" cy="581025"/>
    <xdr:pic>
      <xdr:nvPicPr>
        <xdr:cNvPr id="195" name="Imagen 194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2473</xdr:col>
      <xdr:colOff>0</xdr:colOff>
      <xdr:row>113</xdr:row>
      <xdr:rowOff>0</xdr:rowOff>
    </xdr:from>
    <xdr:ext cx="1228725" cy="581025"/>
    <xdr:pic>
      <xdr:nvPicPr>
        <xdr:cNvPr id="196" name="Imagen 195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2489</xdr:col>
      <xdr:colOff>0</xdr:colOff>
      <xdr:row>113</xdr:row>
      <xdr:rowOff>0</xdr:rowOff>
    </xdr:from>
    <xdr:ext cx="1228725" cy="581025"/>
    <xdr:pic>
      <xdr:nvPicPr>
        <xdr:cNvPr id="197" name="Imagen 196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2505</xdr:col>
      <xdr:colOff>0</xdr:colOff>
      <xdr:row>113</xdr:row>
      <xdr:rowOff>0</xdr:rowOff>
    </xdr:from>
    <xdr:ext cx="1228725" cy="581025"/>
    <xdr:pic>
      <xdr:nvPicPr>
        <xdr:cNvPr id="198" name="Imagen 197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2521</xdr:col>
      <xdr:colOff>0</xdr:colOff>
      <xdr:row>113</xdr:row>
      <xdr:rowOff>0</xdr:rowOff>
    </xdr:from>
    <xdr:ext cx="1228725" cy="581025"/>
    <xdr:pic>
      <xdr:nvPicPr>
        <xdr:cNvPr id="199" name="Imagen 198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2537</xdr:col>
      <xdr:colOff>0</xdr:colOff>
      <xdr:row>113</xdr:row>
      <xdr:rowOff>0</xdr:rowOff>
    </xdr:from>
    <xdr:ext cx="1228725" cy="581025"/>
    <xdr:pic>
      <xdr:nvPicPr>
        <xdr:cNvPr id="200" name="Imagen 19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2553</xdr:col>
      <xdr:colOff>0</xdr:colOff>
      <xdr:row>113</xdr:row>
      <xdr:rowOff>0</xdr:rowOff>
    </xdr:from>
    <xdr:ext cx="1228725" cy="581025"/>
    <xdr:pic>
      <xdr:nvPicPr>
        <xdr:cNvPr id="201" name="Imagen 200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2569</xdr:col>
      <xdr:colOff>0</xdr:colOff>
      <xdr:row>113</xdr:row>
      <xdr:rowOff>0</xdr:rowOff>
    </xdr:from>
    <xdr:ext cx="1228725" cy="581025"/>
    <xdr:pic>
      <xdr:nvPicPr>
        <xdr:cNvPr id="202" name="Imagen 201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2585</xdr:col>
      <xdr:colOff>0</xdr:colOff>
      <xdr:row>113</xdr:row>
      <xdr:rowOff>0</xdr:rowOff>
    </xdr:from>
    <xdr:ext cx="1228725" cy="581025"/>
    <xdr:pic>
      <xdr:nvPicPr>
        <xdr:cNvPr id="203" name="Imagen 202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2601</xdr:col>
      <xdr:colOff>0</xdr:colOff>
      <xdr:row>113</xdr:row>
      <xdr:rowOff>0</xdr:rowOff>
    </xdr:from>
    <xdr:ext cx="1228725" cy="581025"/>
    <xdr:pic>
      <xdr:nvPicPr>
        <xdr:cNvPr id="204" name="Imagen 203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2617</xdr:col>
      <xdr:colOff>0</xdr:colOff>
      <xdr:row>113</xdr:row>
      <xdr:rowOff>0</xdr:rowOff>
    </xdr:from>
    <xdr:ext cx="1228725" cy="581025"/>
    <xdr:pic>
      <xdr:nvPicPr>
        <xdr:cNvPr id="205" name="Imagen 204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2633</xdr:col>
      <xdr:colOff>0</xdr:colOff>
      <xdr:row>113</xdr:row>
      <xdr:rowOff>0</xdr:rowOff>
    </xdr:from>
    <xdr:ext cx="1228725" cy="581025"/>
    <xdr:pic>
      <xdr:nvPicPr>
        <xdr:cNvPr id="206" name="Imagen 205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2649</xdr:col>
      <xdr:colOff>0</xdr:colOff>
      <xdr:row>113</xdr:row>
      <xdr:rowOff>0</xdr:rowOff>
    </xdr:from>
    <xdr:ext cx="1228725" cy="581025"/>
    <xdr:pic>
      <xdr:nvPicPr>
        <xdr:cNvPr id="207" name="Imagen 206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2665</xdr:col>
      <xdr:colOff>0</xdr:colOff>
      <xdr:row>113</xdr:row>
      <xdr:rowOff>0</xdr:rowOff>
    </xdr:from>
    <xdr:ext cx="1228725" cy="581025"/>
    <xdr:pic>
      <xdr:nvPicPr>
        <xdr:cNvPr id="208" name="Imagen 207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2681</xdr:col>
      <xdr:colOff>0</xdr:colOff>
      <xdr:row>113</xdr:row>
      <xdr:rowOff>0</xdr:rowOff>
    </xdr:from>
    <xdr:ext cx="1228725" cy="581025"/>
    <xdr:pic>
      <xdr:nvPicPr>
        <xdr:cNvPr id="209" name="Imagen 208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2697</xdr:col>
      <xdr:colOff>0</xdr:colOff>
      <xdr:row>113</xdr:row>
      <xdr:rowOff>0</xdr:rowOff>
    </xdr:from>
    <xdr:ext cx="1228725" cy="581025"/>
    <xdr:pic>
      <xdr:nvPicPr>
        <xdr:cNvPr id="210" name="Imagen 20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2713</xdr:col>
      <xdr:colOff>0</xdr:colOff>
      <xdr:row>113</xdr:row>
      <xdr:rowOff>0</xdr:rowOff>
    </xdr:from>
    <xdr:ext cx="1228725" cy="581025"/>
    <xdr:pic>
      <xdr:nvPicPr>
        <xdr:cNvPr id="211" name="Imagen 210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2729</xdr:col>
      <xdr:colOff>0</xdr:colOff>
      <xdr:row>113</xdr:row>
      <xdr:rowOff>0</xdr:rowOff>
    </xdr:from>
    <xdr:ext cx="1228725" cy="581025"/>
    <xdr:pic>
      <xdr:nvPicPr>
        <xdr:cNvPr id="212" name="Imagen 211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2745</xdr:col>
      <xdr:colOff>0</xdr:colOff>
      <xdr:row>113</xdr:row>
      <xdr:rowOff>0</xdr:rowOff>
    </xdr:from>
    <xdr:ext cx="1228725" cy="581025"/>
    <xdr:pic>
      <xdr:nvPicPr>
        <xdr:cNvPr id="213" name="Imagen 212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2761</xdr:col>
      <xdr:colOff>0</xdr:colOff>
      <xdr:row>113</xdr:row>
      <xdr:rowOff>0</xdr:rowOff>
    </xdr:from>
    <xdr:ext cx="1228725" cy="581025"/>
    <xdr:pic>
      <xdr:nvPicPr>
        <xdr:cNvPr id="214" name="Imagen 213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2777</xdr:col>
      <xdr:colOff>0</xdr:colOff>
      <xdr:row>113</xdr:row>
      <xdr:rowOff>0</xdr:rowOff>
    </xdr:from>
    <xdr:ext cx="1228725" cy="581025"/>
    <xdr:pic>
      <xdr:nvPicPr>
        <xdr:cNvPr id="215" name="Imagen 214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2793</xdr:col>
      <xdr:colOff>0</xdr:colOff>
      <xdr:row>113</xdr:row>
      <xdr:rowOff>0</xdr:rowOff>
    </xdr:from>
    <xdr:ext cx="1228725" cy="581025"/>
    <xdr:pic>
      <xdr:nvPicPr>
        <xdr:cNvPr id="216" name="Imagen 215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2809</xdr:col>
      <xdr:colOff>0</xdr:colOff>
      <xdr:row>113</xdr:row>
      <xdr:rowOff>0</xdr:rowOff>
    </xdr:from>
    <xdr:ext cx="1228725" cy="581025"/>
    <xdr:pic>
      <xdr:nvPicPr>
        <xdr:cNvPr id="217" name="Imagen 216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2825</xdr:col>
      <xdr:colOff>0</xdr:colOff>
      <xdr:row>113</xdr:row>
      <xdr:rowOff>0</xdr:rowOff>
    </xdr:from>
    <xdr:ext cx="1228725" cy="581025"/>
    <xdr:pic>
      <xdr:nvPicPr>
        <xdr:cNvPr id="218" name="Imagen 217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2841</xdr:col>
      <xdr:colOff>0</xdr:colOff>
      <xdr:row>113</xdr:row>
      <xdr:rowOff>0</xdr:rowOff>
    </xdr:from>
    <xdr:ext cx="1228725" cy="581025"/>
    <xdr:pic>
      <xdr:nvPicPr>
        <xdr:cNvPr id="219" name="Imagen 218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2857</xdr:col>
      <xdr:colOff>0</xdr:colOff>
      <xdr:row>113</xdr:row>
      <xdr:rowOff>0</xdr:rowOff>
    </xdr:from>
    <xdr:ext cx="1228725" cy="581025"/>
    <xdr:pic>
      <xdr:nvPicPr>
        <xdr:cNvPr id="220" name="Imagen 2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2873</xdr:col>
      <xdr:colOff>0</xdr:colOff>
      <xdr:row>113</xdr:row>
      <xdr:rowOff>0</xdr:rowOff>
    </xdr:from>
    <xdr:ext cx="1228725" cy="581025"/>
    <xdr:pic>
      <xdr:nvPicPr>
        <xdr:cNvPr id="221" name="Imagen 220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2889</xdr:col>
      <xdr:colOff>0</xdr:colOff>
      <xdr:row>113</xdr:row>
      <xdr:rowOff>0</xdr:rowOff>
    </xdr:from>
    <xdr:ext cx="1228725" cy="581025"/>
    <xdr:pic>
      <xdr:nvPicPr>
        <xdr:cNvPr id="222" name="Imagen 221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2905</xdr:col>
      <xdr:colOff>0</xdr:colOff>
      <xdr:row>113</xdr:row>
      <xdr:rowOff>0</xdr:rowOff>
    </xdr:from>
    <xdr:ext cx="1228725" cy="581025"/>
    <xdr:pic>
      <xdr:nvPicPr>
        <xdr:cNvPr id="223" name="Imagen 222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2921</xdr:col>
      <xdr:colOff>0</xdr:colOff>
      <xdr:row>113</xdr:row>
      <xdr:rowOff>0</xdr:rowOff>
    </xdr:from>
    <xdr:ext cx="1228725" cy="581025"/>
    <xdr:pic>
      <xdr:nvPicPr>
        <xdr:cNvPr id="224" name="Imagen 223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2937</xdr:col>
      <xdr:colOff>0</xdr:colOff>
      <xdr:row>113</xdr:row>
      <xdr:rowOff>0</xdr:rowOff>
    </xdr:from>
    <xdr:ext cx="1228725" cy="581025"/>
    <xdr:pic>
      <xdr:nvPicPr>
        <xdr:cNvPr id="225" name="Imagen 224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2953</xdr:col>
      <xdr:colOff>0</xdr:colOff>
      <xdr:row>113</xdr:row>
      <xdr:rowOff>0</xdr:rowOff>
    </xdr:from>
    <xdr:ext cx="1228725" cy="581025"/>
    <xdr:pic>
      <xdr:nvPicPr>
        <xdr:cNvPr id="226" name="Imagen 225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2969</xdr:col>
      <xdr:colOff>0</xdr:colOff>
      <xdr:row>113</xdr:row>
      <xdr:rowOff>0</xdr:rowOff>
    </xdr:from>
    <xdr:ext cx="1228725" cy="581025"/>
    <xdr:pic>
      <xdr:nvPicPr>
        <xdr:cNvPr id="227" name="Imagen 226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2985</xdr:col>
      <xdr:colOff>0</xdr:colOff>
      <xdr:row>113</xdr:row>
      <xdr:rowOff>0</xdr:rowOff>
    </xdr:from>
    <xdr:ext cx="1228725" cy="581025"/>
    <xdr:pic>
      <xdr:nvPicPr>
        <xdr:cNvPr id="228" name="Imagen 227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3001</xdr:col>
      <xdr:colOff>0</xdr:colOff>
      <xdr:row>113</xdr:row>
      <xdr:rowOff>0</xdr:rowOff>
    </xdr:from>
    <xdr:ext cx="1228725" cy="581025"/>
    <xdr:pic>
      <xdr:nvPicPr>
        <xdr:cNvPr id="229" name="Imagen 228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3017</xdr:col>
      <xdr:colOff>0</xdr:colOff>
      <xdr:row>113</xdr:row>
      <xdr:rowOff>0</xdr:rowOff>
    </xdr:from>
    <xdr:ext cx="1228725" cy="581025"/>
    <xdr:pic>
      <xdr:nvPicPr>
        <xdr:cNvPr id="230" name="Imagen 22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3033</xdr:col>
      <xdr:colOff>0</xdr:colOff>
      <xdr:row>113</xdr:row>
      <xdr:rowOff>0</xdr:rowOff>
    </xdr:from>
    <xdr:ext cx="1228725" cy="581025"/>
    <xdr:pic>
      <xdr:nvPicPr>
        <xdr:cNvPr id="231" name="Imagen 230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3049</xdr:col>
      <xdr:colOff>0</xdr:colOff>
      <xdr:row>113</xdr:row>
      <xdr:rowOff>0</xdr:rowOff>
    </xdr:from>
    <xdr:ext cx="1228725" cy="581025"/>
    <xdr:pic>
      <xdr:nvPicPr>
        <xdr:cNvPr id="232" name="Imagen 231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3065</xdr:col>
      <xdr:colOff>0</xdr:colOff>
      <xdr:row>113</xdr:row>
      <xdr:rowOff>0</xdr:rowOff>
    </xdr:from>
    <xdr:ext cx="1228725" cy="581025"/>
    <xdr:pic>
      <xdr:nvPicPr>
        <xdr:cNvPr id="233" name="Imagen 232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3081</xdr:col>
      <xdr:colOff>0</xdr:colOff>
      <xdr:row>113</xdr:row>
      <xdr:rowOff>0</xdr:rowOff>
    </xdr:from>
    <xdr:ext cx="1228725" cy="581025"/>
    <xdr:pic>
      <xdr:nvPicPr>
        <xdr:cNvPr id="234" name="Imagen 233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3097</xdr:col>
      <xdr:colOff>0</xdr:colOff>
      <xdr:row>113</xdr:row>
      <xdr:rowOff>0</xdr:rowOff>
    </xdr:from>
    <xdr:ext cx="1228725" cy="581025"/>
    <xdr:pic>
      <xdr:nvPicPr>
        <xdr:cNvPr id="235" name="Imagen 234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3113</xdr:col>
      <xdr:colOff>0</xdr:colOff>
      <xdr:row>113</xdr:row>
      <xdr:rowOff>0</xdr:rowOff>
    </xdr:from>
    <xdr:ext cx="1228725" cy="581025"/>
    <xdr:pic>
      <xdr:nvPicPr>
        <xdr:cNvPr id="236" name="Imagen 235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3129</xdr:col>
      <xdr:colOff>0</xdr:colOff>
      <xdr:row>113</xdr:row>
      <xdr:rowOff>0</xdr:rowOff>
    </xdr:from>
    <xdr:ext cx="1228725" cy="581025"/>
    <xdr:pic>
      <xdr:nvPicPr>
        <xdr:cNvPr id="237" name="Imagen 236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3145</xdr:col>
      <xdr:colOff>0</xdr:colOff>
      <xdr:row>113</xdr:row>
      <xdr:rowOff>0</xdr:rowOff>
    </xdr:from>
    <xdr:ext cx="1228725" cy="581025"/>
    <xdr:pic>
      <xdr:nvPicPr>
        <xdr:cNvPr id="238" name="Imagen 237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3161</xdr:col>
      <xdr:colOff>0</xdr:colOff>
      <xdr:row>113</xdr:row>
      <xdr:rowOff>0</xdr:rowOff>
    </xdr:from>
    <xdr:ext cx="1228725" cy="581025"/>
    <xdr:pic>
      <xdr:nvPicPr>
        <xdr:cNvPr id="239" name="Imagen 238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3177</xdr:col>
      <xdr:colOff>0</xdr:colOff>
      <xdr:row>113</xdr:row>
      <xdr:rowOff>0</xdr:rowOff>
    </xdr:from>
    <xdr:ext cx="1228725" cy="581025"/>
    <xdr:pic>
      <xdr:nvPicPr>
        <xdr:cNvPr id="240" name="Imagen 23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3193</xdr:col>
      <xdr:colOff>0</xdr:colOff>
      <xdr:row>113</xdr:row>
      <xdr:rowOff>0</xdr:rowOff>
    </xdr:from>
    <xdr:ext cx="1228725" cy="581025"/>
    <xdr:pic>
      <xdr:nvPicPr>
        <xdr:cNvPr id="241" name="Imagen 240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3209</xdr:col>
      <xdr:colOff>0</xdr:colOff>
      <xdr:row>113</xdr:row>
      <xdr:rowOff>0</xdr:rowOff>
    </xdr:from>
    <xdr:ext cx="1228725" cy="581025"/>
    <xdr:pic>
      <xdr:nvPicPr>
        <xdr:cNvPr id="242" name="Imagen 241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3225</xdr:col>
      <xdr:colOff>0</xdr:colOff>
      <xdr:row>113</xdr:row>
      <xdr:rowOff>0</xdr:rowOff>
    </xdr:from>
    <xdr:ext cx="1228725" cy="581025"/>
    <xdr:pic>
      <xdr:nvPicPr>
        <xdr:cNvPr id="243" name="Imagen 242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3241</xdr:col>
      <xdr:colOff>0</xdr:colOff>
      <xdr:row>113</xdr:row>
      <xdr:rowOff>0</xdr:rowOff>
    </xdr:from>
    <xdr:ext cx="1228725" cy="581025"/>
    <xdr:pic>
      <xdr:nvPicPr>
        <xdr:cNvPr id="244" name="Imagen 243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3257</xdr:col>
      <xdr:colOff>0</xdr:colOff>
      <xdr:row>113</xdr:row>
      <xdr:rowOff>0</xdr:rowOff>
    </xdr:from>
    <xdr:ext cx="1228725" cy="581025"/>
    <xdr:pic>
      <xdr:nvPicPr>
        <xdr:cNvPr id="245" name="Imagen 244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3273</xdr:col>
      <xdr:colOff>0</xdr:colOff>
      <xdr:row>113</xdr:row>
      <xdr:rowOff>0</xdr:rowOff>
    </xdr:from>
    <xdr:ext cx="1228725" cy="581025"/>
    <xdr:pic>
      <xdr:nvPicPr>
        <xdr:cNvPr id="246" name="Imagen 245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3289</xdr:col>
      <xdr:colOff>0</xdr:colOff>
      <xdr:row>113</xdr:row>
      <xdr:rowOff>0</xdr:rowOff>
    </xdr:from>
    <xdr:ext cx="1228725" cy="581025"/>
    <xdr:pic>
      <xdr:nvPicPr>
        <xdr:cNvPr id="247" name="Imagen 246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3305</xdr:col>
      <xdr:colOff>0</xdr:colOff>
      <xdr:row>113</xdr:row>
      <xdr:rowOff>0</xdr:rowOff>
    </xdr:from>
    <xdr:ext cx="1228725" cy="581025"/>
    <xdr:pic>
      <xdr:nvPicPr>
        <xdr:cNvPr id="248" name="Imagen 247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3321</xdr:col>
      <xdr:colOff>0</xdr:colOff>
      <xdr:row>113</xdr:row>
      <xdr:rowOff>0</xdr:rowOff>
    </xdr:from>
    <xdr:ext cx="1228725" cy="581025"/>
    <xdr:pic>
      <xdr:nvPicPr>
        <xdr:cNvPr id="249" name="Imagen 248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3337</xdr:col>
      <xdr:colOff>0</xdr:colOff>
      <xdr:row>113</xdr:row>
      <xdr:rowOff>0</xdr:rowOff>
    </xdr:from>
    <xdr:ext cx="1228725" cy="581025"/>
    <xdr:pic>
      <xdr:nvPicPr>
        <xdr:cNvPr id="250" name="Imagen 24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3353</xdr:col>
      <xdr:colOff>0</xdr:colOff>
      <xdr:row>113</xdr:row>
      <xdr:rowOff>0</xdr:rowOff>
    </xdr:from>
    <xdr:ext cx="1228725" cy="581025"/>
    <xdr:pic>
      <xdr:nvPicPr>
        <xdr:cNvPr id="251" name="Imagen 250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3369</xdr:col>
      <xdr:colOff>0</xdr:colOff>
      <xdr:row>113</xdr:row>
      <xdr:rowOff>0</xdr:rowOff>
    </xdr:from>
    <xdr:ext cx="1228725" cy="581025"/>
    <xdr:pic>
      <xdr:nvPicPr>
        <xdr:cNvPr id="252" name="Imagen 251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3385</xdr:col>
      <xdr:colOff>0</xdr:colOff>
      <xdr:row>113</xdr:row>
      <xdr:rowOff>0</xdr:rowOff>
    </xdr:from>
    <xdr:ext cx="1228725" cy="581025"/>
    <xdr:pic>
      <xdr:nvPicPr>
        <xdr:cNvPr id="253" name="Imagen 252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3401</xdr:col>
      <xdr:colOff>0</xdr:colOff>
      <xdr:row>113</xdr:row>
      <xdr:rowOff>0</xdr:rowOff>
    </xdr:from>
    <xdr:ext cx="1228725" cy="581025"/>
    <xdr:pic>
      <xdr:nvPicPr>
        <xdr:cNvPr id="254" name="Imagen 253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3417</xdr:col>
      <xdr:colOff>0</xdr:colOff>
      <xdr:row>113</xdr:row>
      <xdr:rowOff>0</xdr:rowOff>
    </xdr:from>
    <xdr:ext cx="1228725" cy="581025"/>
    <xdr:pic>
      <xdr:nvPicPr>
        <xdr:cNvPr id="255" name="Imagen 254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3433</xdr:col>
      <xdr:colOff>0</xdr:colOff>
      <xdr:row>113</xdr:row>
      <xdr:rowOff>0</xdr:rowOff>
    </xdr:from>
    <xdr:ext cx="1228725" cy="581025"/>
    <xdr:pic>
      <xdr:nvPicPr>
        <xdr:cNvPr id="256" name="Imagen 255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3449</xdr:col>
      <xdr:colOff>0</xdr:colOff>
      <xdr:row>113</xdr:row>
      <xdr:rowOff>0</xdr:rowOff>
    </xdr:from>
    <xdr:ext cx="1228725" cy="581025"/>
    <xdr:pic>
      <xdr:nvPicPr>
        <xdr:cNvPr id="257" name="Imagen 256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3465</xdr:col>
      <xdr:colOff>0</xdr:colOff>
      <xdr:row>113</xdr:row>
      <xdr:rowOff>0</xdr:rowOff>
    </xdr:from>
    <xdr:ext cx="1228725" cy="581025"/>
    <xdr:pic>
      <xdr:nvPicPr>
        <xdr:cNvPr id="258" name="Imagen 257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3481</xdr:col>
      <xdr:colOff>0</xdr:colOff>
      <xdr:row>113</xdr:row>
      <xdr:rowOff>0</xdr:rowOff>
    </xdr:from>
    <xdr:ext cx="1228725" cy="581025"/>
    <xdr:pic>
      <xdr:nvPicPr>
        <xdr:cNvPr id="259" name="Imagen 258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3497</xdr:col>
      <xdr:colOff>0</xdr:colOff>
      <xdr:row>113</xdr:row>
      <xdr:rowOff>0</xdr:rowOff>
    </xdr:from>
    <xdr:ext cx="1228725" cy="581025"/>
    <xdr:pic>
      <xdr:nvPicPr>
        <xdr:cNvPr id="260" name="Imagen 25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3513</xdr:col>
      <xdr:colOff>0</xdr:colOff>
      <xdr:row>113</xdr:row>
      <xdr:rowOff>0</xdr:rowOff>
    </xdr:from>
    <xdr:ext cx="1228725" cy="581025"/>
    <xdr:pic>
      <xdr:nvPicPr>
        <xdr:cNvPr id="261" name="Imagen 260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3529</xdr:col>
      <xdr:colOff>0</xdr:colOff>
      <xdr:row>113</xdr:row>
      <xdr:rowOff>0</xdr:rowOff>
    </xdr:from>
    <xdr:ext cx="1228725" cy="581025"/>
    <xdr:pic>
      <xdr:nvPicPr>
        <xdr:cNvPr id="262" name="Imagen 261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3545</xdr:col>
      <xdr:colOff>0</xdr:colOff>
      <xdr:row>113</xdr:row>
      <xdr:rowOff>0</xdr:rowOff>
    </xdr:from>
    <xdr:ext cx="1228725" cy="581025"/>
    <xdr:pic>
      <xdr:nvPicPr>
        <xdr:cNvPr id="263" name="Imagen 262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3561</xdr:col>
      <xdr:colOff>0</xdr:colOff>
      <xdr:row>113</xdr:row>
      <xdr:rowOff>0</xdr:rowOff>
    </xdr:from>
    <xdr:ext cx="1228725" cy="581025"/>
    <xdr:pic>
      <xdr:nvPicPr>
        <xdr:cNvPr id="264" name="Imagen 263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3577</xdr:col>
      <xdr:colOff>0</xdr:colOff>
      <xdr:row>113</xdr:row>
      <xdr:rowOff>0</xdr:rowOff>
    </xdr:from>
    <xdr:ext cx="1228725" cy="581025"/>
    <xdr:pic>
      <xdr:nvPicPr>
        <xdr:cNvPr id="265" name="Imagen 264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3593</xdr:col>
      <xdr:colOff>0</xdr:colOff>
      <xdr:row>113</xdr:row>
      <xdr:rowOff>0</xdr:rowOff>
    </xdr:from>
    <xdr:ext cx="1228725" cy="581025"/>
    <xdr:pic>
      <xdr:nvPicPr>
        <xdr:cNvPr id="266" name="Imagen 265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3609</xdr:col>
      <xdr:colOff>0</xdr:colOff>
      <xdr:row>113</xdr:row>
      <xdr:rowOff>0</xdr:rowOff>
    </xdr:from>
    <xdr:ext cx="1228725" cy="581025"/>
    <xdr:pic>
      <xdr:nvPicPr>
        <xdr:cNvPr id="267" name="Imagen 266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3625</xdr:col>
      <xdr:colOff>0</xdr:colOff>
      <xdr:row>113</xdr:row>
      <xdr:rowOff>0</xdr:rowOff>
    </xdr:from>
    <xdr:ext cx="1228725" cy="581025"/>
    <xdr:pic>
      <xdr:nvPicPr>
        <xdr:cNvPr id="268" name="Imagen 267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3641</xdr:col>
      <xdr:colOff>0</xdr:colOff>
      <xdr:row>113</xdr:row>
      <xdr:rowOff>0</xdr:rowOff>
    </xdr:from>
    <xdr:ext cx="1228725" cy="581025"/>
    <xdr:pic>
      <xdr:nvPicPr>
        <xdr:cNvPr id="269" name="Imagen 268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3657</xdr:col>
      <xdr:colOff>0</xdr:colOff>
      <xdr:row>113</xdr:row>
      <xdr:rowOff>0</xdr:rowOff>
    </xdr:from>
    <xdr:ext cx="1228725" cy="581025"/>
    <xdr:pic>
      <xdr:nvPicPr>
        <xdr:cNvPr id="270" name="Imagen 26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3673</xdr:col>
      <xdr:colOff>0</xdr:colOff>
      <xdr:row>113</xdr:row>
      <xdr:rowOff>0</xdr:rowOff>
    </xdr:from>
    <xdr:ext cx="1228725" cy="581025"/>
    <xdr:pic>
      <xdr:nvPicPr>
        <xdr:cNvPr id="271" name="Imagen 270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3689</xdr:col>
      <xdr:colOff>0</xdr:colOff>
      <xdr:row>113</xdr:row>
      <xdr:rowOff>0</xdr:rowOff>
    </xdr:from>
    <xdr:ext cx="1228725" cy="581025"/>
    <xdr:pic>
      <xdr:nvPicPr>
        <xdr:cNvPr id="272" name="Imagen 271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3705</xdr:col>
      <xdr:colOff>0</xdr:colOff>
      <xdr:row>113</xdr:row>
      <xdr:rowOff>0</xdr:rowOff>
    </xdr:from>
    <xdr:ext cx="1228725" cy="581025"/>
    <xdr:pic>
      <xdr:nvPicPr>
        <xdr:cNvPr id="273" name="Imagen 272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3721</xdr:col>
      <xdr:colOff>0</xdr:colOff>
      <xdr:row>113</xdr:row>
      <xdr:rowOff>0</xdr:rowOff>
    </xdr:from>
    <xdr:ext cx="1228725" cy="581025"/>
    <xdr:pic>
      <xdr:nvPicPr>
        <xdr:cNvPr id="274" name="Imagen 273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3737</xdr:col>
      <xdr:colOff>0</xdr:colOff>
      <xdr:row>113</xdr:row>
      <xdr:rowOff>0</xdr:rowOff>
    </xdr:from>
    <xdr:ext cx="1228725" cy="581025"/>
    <xdr:pic>
      <xdr:nvPicPr>
        <xdr:cNvPr id="275" name="Imagen 274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3753</xdr:col>
      <xdr:colOff>0</xdr:colOff>
      <xdr:row>113</xdr:row>
      <xdr:rowOff>0</xdr:rowOff>
    </xdr:from>
    <xdr:ext cx="1228725" cy="581025"/>
    <xdr:pic>
      <xdr:nvPicPr>
        <xdr:cNvPr id="276" name="Imagen 275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3769</xdr:col>
      <xdr:colOff>0</xdr:colOff>
      <xdr:row>113</xdr:row>
      <xdr:rowOff>0</xdr:rowOff>
    </xdr:from>
    <xdr:ext cx="1228725" cy="581025"/>
    <xdr:pic>
      <xdr:nvPicPr>
        <xdr:cNvPr id="277" name="Imagen 276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3785</xdr:col>
      <xdr:colOff>0</xdr:colOff>
      <xdr:row>113</xdr:row>
      <xdr:rowOff>0</xdr:rowOff>
    </xdr:from>
    <xdr:ext cx="1228725" cy="581025"/>
    <xdr:pic>
      <xdr:nvPicPr>
        <xdr:cNvPr id="278" name="Imagen 277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3801</xdr:col>
      <xdr:colOff>0</xdr:colOff>
      <xdr:row>113</xdr:row>
      <xdr:rowOff>0</xdr:rowOff>
    </xdr:from>
    <xdr:ext cx="1228725" cy="581025"/>
    <xdr:pic>
      <xdr:nvPicPr>
        <xdr:cNvPr id="279" name="Imagen 278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3817</xdr:col>
      <xdr:colOff>0</xdr:colOff>
      <xdr:row>113</xdr:row>
      <xdr:rowOff>0</xdr:rowOff>
    </xdr:from>
    <xdr:ext cx="1228725" cy="581025"/>
    <xdr:pic>
      <xdr:nvPicPr>
        <xdr:cNvPr id="280" name="Imagen 27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3833</xdr:col>
      <xdr:colOff>0</xdr:colOff>
      <xdr:row>113</xdr:row>
      <xdr:rowOff>0</xdr:rowOff>
    </xdr:from>
    <xdr:ext cx="1228725" cy="581025"/>
    <xdr:pic>
      <xdr:nvPicPr>
        <xdr:cNvPr id="281" name="Imagen 280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3849</xdr:col>
      <xdr:colOff>0</xdr:colOff>
      <xdr:row>113</xdr:row>
      <xdr:rowOff>0</xdr:rowOff>
    </xdr:from>
    <xdr:ext cx="1228725" cy="581025"/>
    <xdr:pic>
      <xdr:nvPicPr>
        <xdr:cNvPr id="282" name="Imagen 281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3865</xdr:col>
      <xdr:colOff>0</xdr:colOff>
      <xdr:row>113</xdr:row>
      <xdr:rowOff>0</xdr:rowOff>
    </xdr:from>
    <xdr:ext cx="1228725" cy="581025"/>
    <xdr:pic>
      <xdr:nvPicPr>
        <xdr:cNvPr id="283" name="Imagen 282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3881</xdr:col>
      <xdr:colOff>0</xdr:colOff>
      <xdr:row>113</xdr:row>
      <xdr:rowOff>0</xdr:rowOff>
    </xdr:from>
    <xdr:ext cx="1228725" cy="581025"/>
    <xdr:pic>
      <xdr:nvPicPr>
        <xdr:cNvPr id="284" name="Imagen 283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3897</xdr:col>
      <xdr:colOff>0</xdr:colOff>
      <xdr:row>113</xdr:row>
      <xdr:rowOff>0</xdr:rowOff>
    </xdr:from>
    <xdr:ext cx="1228725" cy="581025"/>
    <xdr:pic>
      <xdr:nvPicPr>
        <xdr:cNvPr id="285" name="Imagen 284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3913</xdr:col>
      <xdr:colOff>0</xdr:colOff>
      <xdr:row>113</xdr:row>
      <xdr:rowOff>0</xdr:rowOff>
    </xdr:from>
    <xdr:ext cx="1228725" cy="581025"/>
    <xdr:pic>
      <xdr:nvPicPr>
        <xdr:cNvPr id="286" name="Imagen 285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3929</xdr:col>
      <xdr:colOff>0</xdr:colOff>
      <xdr:row>113</xdr:row>
      <xdr:rowOff>0</xdr:rowOff>
    </xdr:from>
    <xdr:ext cx="1228725" cy="581025"/>
    <xdr:pic>
      <xdr:nvPicPr>
        <xdr:cNvPr id="287" name="Imagen 286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3945</xdr:col>
      <xdr:colOff>0</xdr:colOff>
      <xdr:row>113</xdr:row>
      <xdr:rowOff>0</xdr:rowOff>
    </xdr:from>
    <xdr:ext cx="1228725" cy="581025"/>
    <xdr:pic>
      <xdr:nvPicPr>
        <xdr:cNvPr id="288" name="Imagen 287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3961</xdr:col>
      <xdr:colOff>0</xdr:colOff>
      <xdr:row>113</xdr:row>
      <xdr:rowOff>0</xdr:rowOff>
    </xdr:from>
    <xdr:ext cx="1228725" cy="581025"/>
    <xdr:pic>
      <xdr:nvPicPr>
        <xdr:cNvPr id="289" name="Imagen 288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3977</xdr:col>
      <xdr:colOff>0</xdr:colOff>
      <xdr:row>113</xdr:row>
      <xdr:rowOff>0</xdr:rowOff>
    </xdr:from>
    <xdr:ext cx="1228725" cy="581025"/>
    <xdr:pic>
      <xdr:nvPicPr>
        <xdr:cNvPr id="290" name="Imagen 28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3993</xdr:col>
      <xdr:colOff>0</xdr:colOff>
      <xdr:row>113</xdr:row>
      <xdr:rowOff>0</xdr:rowOff>
    </xdr:from>
    <xdr:ext cx="1228725" cy="581025"/>
    <xdr:pic>
      <xdr:nvPicPr>
        <xdr:cNvPr id="291" name="Imagen 290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4009</xdr:col>
      <xdr:colOff>0</xdr:colOff>
      <xdr:row>113</xdr:row>
      <xdr:rowOff>0</xdr:rowOff>
    </xdr:from>
    <xdr:ext cx="1228725" cy="581025"/>
    <xdr:pic>
      <xdr:nvPicPr>
        <xdr:cNvPr id="292" name="Imagen 291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4025</xdr:col>
      <xdr:colOff>0</xdr:colOff>
      <xdr:row>113</xdr:row>
      <xdr:rowOff>0</xdr:rowOff>
    </xdr:from>
    <xdr:ext cx="1228725" cy="581025"/>
    <xdr:pic>
      <xdr:nvPicPr>
        <xdr:cNvPr id="293" name="Imagen 292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4041</xdr:col>
      <xdr:colOff>0</xdr:colOff>
      <xdr:row>113</xdr:row>
      <xdr:rowOff>0</xdr:rowOff>
    </xdr:from>
    <xdr:ext cx="1228725" cy="581025"/>
    <xdr:pic>
      <xdr:nvPicPr>
        <xdr:cNvPr id="294" name="Imagen 293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4057</xdr:col>
      <xdr:colOff>0</xdr:colOff>
      <xdr:row>113</xdr:row>
      <xdr:rowOff>0</xdr:rowOff>
    </xdr:from>
    <xdr:ext cx="1228725" cy="581025"/>
    <xdr:pic>
      <xdr:nvPicPr>
        <xdr:cNvPr id="295" name="Imagen 294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4073</xdr:col>
      <xdr:colOff>0</xdr:colOff>
      <xdr:row>113</xdr:row>
      <xdr:rowOff>0</xdr:rowOff>
    </xdr:from>
    <xdr:ext cx="1228725" cy="581025"/>
    <xdr:pic>
      <xdr:nvPicPr>
        <xdr:cNvPr id="296" name="Imagen 295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4089</xdr:col>
      <xdr:colOff>0</xdr:colOff>
      <xdr:row>113</xdr:row>
      <xdr:rowOff>0</xdr:rowOff>
    </xdr:from>
    <xdr:ext cx="1228725" cy="581025"/>
    <xdr:pic>
      <xdr:nvPicPr>
        <xdr:cNvPr id="297" name="Imagen 296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4105</xdr:col>
      <xdr:colOff>0</xdr:colOff>
      <xdr:row>113</xdr:row>
      <xdr:rowOff>0</xdr:rowOff>
    </xdr:from>
    <xdr:ext cx="1228725" cy="581025"/>
    <xdr:pic>
      <xdr:nvPicPr>
        <xdr:cNvPr id="298" name="Imagen 297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4121</xdr:col>
      <xdr:colOff>0</xdr:colOff>
      <xdr:row>113</xdr:row>
      <xdr:rowOff>0</xdr:rowOff>
    </xdr:from>
    <xdr:ext cx="1228725" cy="581025"/>
    <xdr:pic>
      <xdr:nvPicPr>
        <xdr:cNvPr id="299" name="Imagen 298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4137</xdr:col>
      <xdr:colOff>0</xdr:colOff>
      <xdr:row>113</xdr:row>
      <xdr:rowOff>0</xdr:rowOff>
    </xdr:from>
    <xdr:ext cx="1228725" cy="581025"/>
    <xdr:pic>
      <xdr:nvPicPr>
        <xdr:cNvPr id="300" name="Imagen 29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4153</xdr:col>
      <xdr:colOff>0</xdr:colOff>
      <xdr:row>113</xdr:row>
      <xdr:rowOff>0</xdr:rowOff>
    </xdr:from>
    <xdr:ext cx="1228725" cy="581025"/>
    <xdr:pic>
      <xdr:nvPicPr>
        <xdr:cNvPr id="301" name="Imagen 300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4169</xdr:col>
      <xdr:colOff>0</xdr:colOff>
      <xdr:row>113</xdr:row>
      <xdr:rowOff>0</xdr:rowOff>
    </xdr:from>
    <xdr:ext cx="1228725" cy="581025"/>
    <xdr:pic>
      <xdr:nvPicPr>
        <xdr:cNvPr id="302" name="Imagen 301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4185</xdr:col>
      <xdr:colOff>0</xdr:colOff>
      <xdr:row>113</xdr:row>
      <xdr:rowOff>0</xdr:rowOff>
    </xdr:from>
    <xdr:ext cx="1228725" cy="581025"/>
    <xdr:pic>
      <xdr:nvPicPr>
        <xdr:cNvPr id="303" name="Imagen 302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4201</xdr:col>
      <xdr:colOff>0</xdr:colOff>
      <xdr:row>113</xdr:row>
      <xdr:rowOff>0</xdr:rowOff>
    </xdr:from>
    <xdr:ext cx="1228725" cy="581025"/>
    <xdr:pic>
      <xdr:nvPicPr>
        <xdr:cNvPr id="304" name="Imagen 303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4217</xdr:col>
      <xdr:colOff>0</xdr:colOff>
      <xdr:row>113</xdr:row>
      <xdr:rowOff>0</xdr:rowOff>
    </xdr:from>
    <xdr:ext cx="1228725" cy="581025"/>
    <xdr:pic>
      <xdr:nvPicPr>
        <xdr:cNvPr id="305" name="Imagen 304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4233</xdr:col>
      <xdr:colOff>0</xdr:colOff>
      <xdr:row>113</xdr:row>
      <xdr:rowOff>0</xdr:rowOff>
    </xdr:from>
    <xdr:ext cx="1228725" cy="581025"/>
    <xdr:pic>
      <xdr:nvPicPr>
        <xdr:cNvPr id="306" name="Imagen 305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4249</xdr:col>
      <xdr:colOff>0</xdr:colOff>
      <xdr:row>113</xdr:row>
      <xdr:rowOff>0</xdr:rowOff>
    </xdr:from>
    <xdr:ext cx="1228725" cy="581025"/>
    <xdr:pic>
      <xdr:nvPicPr>
        <xdr:cNvPr id="307" name="Imagen 306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4265</xdr:col>
      <xdr:colOff>0</xdr:colOff>
      <xdr:row>113</xdr:row>
      <xdr:rowOff>0</xdr:rowOff>
    </xdr:from>
    <xdr:ext cx="1228725" cy="581025"/>
    <xdr:pic>
      <xdr:nvPicPr>
        <xdr:cNvPr id="308" name="Imagen 307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4281</xdr:col>
      <xdr:colOff>0</xdr:colOff>
      <xdr:row>113</xdr:row>
      <xdr:rowOff>0</xdr:rowOff>
    </xdr:from>
    <xdr:ext cx="1228725" cy="581025"/>
    <xdr:pic>
      <xdr:nvPicPr>
        <xdr:cNvPr id="309" name="Imagen 308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4297</xdr:col>
      <xdr:colOff>0</xdr:colOff>
      <xdr:row>113</xdr:row>
      <xdr:rowOff>0</xdr:rowOff>
    </xdr:from>
    <xdr:ext cx="1228725" cy="581025"/>
    <xdr:pic>
      <xdr:nvPicPr>
        <xdr:cNvPr id="310" name="Imagen 30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4313</xdr:col>
      <xdr:colOff>0</xdr:colOff>
      <xdr:row>113</xdr:row>
      <xdr:rowOff>0</xdr:rowOff>
    </xdr:from>
    <xdr:ext cx="1228725" cy="581025"/>
    <xdr:pic>
      <xdr:nvPicPr>
        <xdr:cNvPr id="311" name="Imagen 310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4329</xdr:col>
      <xdr:colOff>0</xdr:colOff>
      <xdr:row>113</xdr:row>
      <xdr:rowOff>0</xdr:rowOff>
    </xdr:from>
    <xdr:ext cx="1228725" cy="581025"/>
    <xdr:pic>
      <xdr:nvPicPr>
        <xdr:cNvPr id="312" name="Imagen 311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4345</xdr:col>
      <xdr:colOff>0</xdr:colOff>
      <xdr:row>113</xdr:row>
      <xdr:rowOff>0</xdr:rowOff>
    </xdr:from>
    <xdr:ext cx="1228725" cy="581025"/>
    <xdr:pic>
      <xdr:nvPicPr>
        <xdr:cNvPr id="313" name="Imagen 312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4361</xdr:col>
      <xdr:colOff>0</xdr:colOff>
      <xdr:row>113</xdr:row>
      <xdr:rowOff>0</xdr:rowOff>
    </xdr:from>
    <xdr:ext cx="1228725" cy="581025"/>
    <xdr:pic>
      <xdr:nvPicPr>
        <xdr:cNvPr id="314" name="Imagen 313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4377</xdr:col>
      <xdr:colOff>0</xdr:colOff>
      <xdr:row>113</xdr:row>
      <xdr:rowOff>0</xdr:rowOff>
    </xdr:from>
    <xdr:ext cx="1228725" cy="581025"/>
    <xdr:pic>
      <xdr:nvPicPr>
        <xdr:cNvPr id="315" name="Imagen 314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4393</xdr:col>
      <xdr:colOff>0</xdr:colOff>
      <xdr:row>113</xdr:row>
      <xdr:rowOff>0</xdr:rowOff>
    </xdr:from>
    <xdr:ext cx="1228725" cy="581025"/>
    <xdr:pic>
      <xdr:nvPicPr>
        <xdr:cNvPr id="316" name="Imagen 315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4409</xdr:col>
      <xdr:colOff>0</xdr:colOff>
      <xdr:row>113</xdr:row>
      <xdr:rowOff>0</xdr:rowOff>
    </xdr:from>
    <xdr:ext cx="1228725" cy="581025"/>
    <xdr:pic>
      <xdr:nvPicPr>
        <xdr:cNvPr id="317" name="Imagen 316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4425</xdr:col>
      <xdr:colOff>0</xdr:colOff>
      <xdr:row>113</xdr:row>
      <xdr:rowOff>0</xdr:rowOff>
    </xdr:from>
    <xdr:ext cx="1228725" cy="581025"/>
    <xdr:pic>
      <xdr:nvPicPr>
        <xdr:cNvPr id="318" name="Imagen 317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4441</xdr:col>
      <xdr:colOff>0</xdr:colOff>
      <xdr:row>113</xdr:row>
      <xdr:rowOff>0</xdr:rowOff>
    </xdr:from>
    <xdr:ext cx="1228725" cy="581025"/>
    <xdr:pic>
      <xdr:nvPicPr>
        <xdr:cNvPr id="319" name="Imagen 318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4457</xdr:col>
      <xdr:colOff>0</xdr:colOff>
      <xdr:row>113</xdr:row>
      <xdr:rowOff>0</xdr:rowOff>
    </xdr:from>
    <xdr:ext cx="1228725" cy="581025"/>
    <xdr:pic>
      <xdr:nvPicPr>
        <xdr:cNvPr id="320" name="Imagen 3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4473</xdr:col>
      <xdr:colOff>0</xdr:colOff>
      <xdr:row>113</xdr:row>
      <xdr:rowOff>0</xdr:rowOff>
    </xdr:from>
    <xdr:ext cx="1228725" cy="581025"/>
    <xdr:pic>
      <xdr:nvPicPr>
        <xdr:cNvPr id="321" name="Imagen 320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4489</xdr:col>
      <xdr:colOff>0</xdr:colOff>
      <xdr:row>113</xdr:row>
      <xdr:rowOff>0</xdr:rowOff>
    </xdr:from>
    <xdr:ext cx="1228725" cy="581025"/>
    <xdr:pic>
      <xdr:nvPicPr>
        <xdr:cNvPr id="322" name="Imagen 321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4505</xdr:col>
      <xdr:colOff>0</xdr:colOff>
      <xdr:row>113</xdr:row>
      <xdr:rowOff>0</xdr:rowOff>
    </xdr:from>
    <xdr:ext cx="1228725" cy="581025"/>
    <xdr:pic>
      <xdr:nvPicPr>
        <xdr:cNvPr id="323" name="Imagen 322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4521</xdr:col>
      <xdr:colOff>0</xdr:colOff>
      <xdr:row>113</xdr:row>
      <xdr:rowOff>0</xdr:rowOff>
    </xdr:from>
    <xdr:ext cx="1228725" cy="581025"/>
    <xdr:pic>
      <xdr:nvPicPr>
        <xdr:cNvPr id="324" name="Imagen 323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4537</xdr:col>
      <xdr:colOff>0</xdr:colOff>
      <xdr:row>113</xdr:row>
      <xdr:rowOff>0</xdr:rowOff>
    </xdr:from>
    <xdr:ext cx="1228725" cy="581025"/>
    <xdr:pic>
      <xdr:nvPicPr>
        <xdr:cNvPr id="325" name="Imagen 324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4553</xdr:col>
      <xdr:colOff>0</xdr:colOff>
      <xdr:row>113</xdr:row>
      <xdr:rowOff>0</xdr:rowOff>
    </xdr:from>
    <xdr:ext cx="1228725" cy="581025"/>
    <xdr:pic>
      <xdr:nvPicPr>
        <xdr:cNvPr id="326" name="Imagen 325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4569</xdr:col>
      <xdr:colOff>0</xdr:colOff>
      <xdr:row>113</xdr:row>
      <xdr:rowOff>0</xdr:rowOff>
    </xdr:from>
    <xdr:ext cx="1228725" cy="581025"/>
    <xdr:pic>
      <xdr:nvPicPr>
        <xdr:cNvPr id="327" name="Imagen 326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4585</xdr:col>
      <xdr:colOff>0</xdr:colOff>
      <xdr:row>113</xdr:row>
      <xdr:rowOff>0</xdr:rowOff>
    </xdr:from>
    <xdr:ext cx="1228725" cy="581025"/>
    <xdr:pic>
      <xdr:nvPicPr>
        <xdr:cNvPr id="328" name="Imagen 327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4601</xdr:col>
      <xdr:colOff>0</xdr:colOff>
      <xdr:row>113</xdr:row>
      <xdr:rowOff>0</xdr:rowOff>
    </xdr:from>
    <xdr:ext cx="1228725" cy="581025"/>
    <xdr:pic>
      <xdr:nvPicPr>
        <xdr:cNvPr id="329" name="Imagen 328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4617</xdr:col>
      <xdr:colOff>0</xdr:colOff>
      <xdr:row>113</xdr:row>
      <xdr:rowOff>0</xdr:rowOff>
    </xdr:from>
    <xdr:ext cx="1228725" cy="581025"/>
    <xdr:pic>
      <xdr:nvPicPr>
        <xdr:cNvPr id="330" name="Imagen 32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4633</xdr:col>
      <xdr:colOff>0</xdr:colOff>
      <xdr:row>113</xdr:row>
      <xdr:rowOff>0</xdr:rowOff>
    </xdr:from>
    <xdr:ext cx="1228725" cy="581025"/>
    <xdr:pic>
      <xdr:nvPicPr>
        <xdr:cNvPr id="331" name="Imagen 330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4649</xdr:col>
      <xdr:colOff>0</xdr:colOff>
      <xdr:row>113</xdr:row>
      <xdr:rowOff>0</xdr:rowOff>
    </xdr:from>
    <xdr:ext cx="1228725" cy="581025"/>
    <xdr:pic>
      <xdr:nvPicPr>
        <xdr:cNvPr id="332" name="Imagen 331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4665</xdr:col>
      <xdr:colOff>0</xdr:colOff>
      <xdr:row>113</xdr:row>
      <xdr:rowOff>0</xdr:rowOff>
    </xdr:from>
    <xdr:ext cx="1228725" cy="581025"/>
    <xdr:pic>
      <xdr:nvPicPr>
        <xdr:cNvPr id="333" name="Imagen 332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4681</xdr:col>
      <xdr:colOff>0</xdr:colOff>
      <xdr:row>113</xdr:row>
      <xdr:rowOff>0</xdr:rowOff>
    </xdr:from>
    <xdr:ext cx="1228725" cy="581025"/>
    <xdr:pic>
      <xdr:nvPicPr>
        <xdr:cNvPr id="334" name="Imagen 333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4697</xdr:col>
      <xdr:colOff>0</xdr:colOff>
      <xdr:row>113</xdr:row>
      <xdr:rowOff>0</xdr:rowOff>
    </xdr:from>
    <xdr:ext cx="1228725" cy="581025"/>
    <xdr:pic>
      <xdr:nvPicPr>
        <xdr:cNvPr id="335" name="Imagen 334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4713</xdr:col>
      <xdr:colOff>0</xdr:colOff>
      <xdr:row>113</xdr:row>
      <xdr:rowOff>0</xdr:rowOff>
    </xdr:from>
    <xdr:ext cx="1228725" cy="581025"/>
    <xdr:pic>
      <xdr:nvPicPr>
        <xdr:cNvPr id="336" name="Imagen 335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4729</xdr:col>
      <xdr:colOff>0</xdr:colOff>
      <xdr:row>113</xdr:row>
      <xdr:rowOff>0</xdr:rowOff>
    </xdr:from>
    <xdr:ext cx="1228725" cy="581025"/>
    <xdr:pic>
      <xdr:nvPicPr>
        <xdr:cNvPr id="337" name="Imagen 336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4745</xdr:col>
      <xdr:colOff>0</xdr:colOff>
      <xdr:row>113</xdr:row>
      <xdr:rowOff>0</xdr:rowOff>
    </xdr:from>
    <xdr:ext cx="1228725" cy="581025"/>
    <xdr:pic>
      <xdr:nvPicPr>
        <xdr:cNvPr id="338" name="Imagen 337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4761</xdr:col>
      <xdr:colOff>0</xdr:colOff>
      <xdr:row>113</xdr:row>
      <xdr:rowOff>0</xdr:rowOff>
    </xdr:from>
    <xdr:ext cx="1228725" cy="581025"/>
    <xdr:pic>
      <xdr:nvPicPr>
        <xdr:cNvPr id="339" name="Imagen 338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4777</xdr:col>
      <xdr:colOff>0</xdr:colOff>
      <xdr:row>113</xdr:row>
      <xdr:rowOff>0</xdr:rowOff>
    </xdr:from>
    <xdr:ext cx="1228725" cy="581025"/>
    <xdr:pic>
      <xdr:nvPicPr>
        <xdr:cNvPr id="340" name="Imagen 33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4793</xdr:col>
      <xdr:colOff>0</xdr:colOff>
      <xdr:row>113</xdr:row>
      <xdr:rowOff>0</xdr:rowOff>
    </xdr:from>
    <xdr:ext cx="1228725" cy="581025"/>
    <xdr:pic>
      <xdr:nvPicPr>
        <xdr:cNvPr id="341" name="Imagen 340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4809</xdr:col>
      <xdr:colOff>0</xdr:colOff>
      <xdr:row>113</xdr:row>
      <xdr:rowOff>0</xdr:rowOff>
    </xdr:from>
    <xdr:ext cx="1228725" cy="581025"/>
    <xdr:pic>
      <xdr:nvPicPr>
        <xdr:cNvPr id="342" name="Imagen 341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4825</xdr:col>
      <xdr:colOff>0</xdr:colOff>
      <xdr:row>113</xdr:row>
      <xdr:rowOff>0</xdr:rowOff>
    </xdr:from>
    <xdr:ext cx="1228725" cy="581025"/>
    <xdr:pic>
      <xdr:nvPicPr>
        <xdr:cNvPr id="343" name="Imagen 342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4841</xdr:col>
      <xdr:colOff>0</xdr:colOff>
      <xdr:row>113</xdr:row>
      <xdr:rowOff>0</xdr:rowOff>
    </xdr:from>
    <xdr:ext cx="1228725" cy="581025"/>
    <xdr:pic>
      <xdr:nvPicPr>
        <xdr:cNvPr id="344" name="Imagen 343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4857</xdr:col>
      <xdr:colOff>0</xdr:colOff>
      <xdr:row>113</xdr:row>
      <xdr:rowOff>0</xdr:rowOff>
    </xdr:from>
    <xdr:ext cx="1228725" cy="581025"/>
    <xdr:pic>
      <xdr:nvPicPr>
        <xdr:cNvPr id="345" name="Imagen 344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4873</xdr:col>
      <xdr:colOff>0</xdr:colOff>
      <xdr:row>113</xdr:row>
      <xdr:rowOff>0</xdr:rowOff>
    </xdr:from>
    <xdr:ext cx="1228725" cy="581025"/>
    <xdr:pic>
      <xdr:nvPicPr>
        <xdr:cNvPr id="346" name="Imagen 345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4889</xdr:col>
      <xdr:colOff>0</xdr:colOff>
      <xdr:row>113</xdr:row>
      <xdr:rowOff>0</xdr:rowOff>
    </xdr:from>
    <xdr:ext cx="1228725" cy="581025"/>
    <xdr:pic>
      <xdr:nvPicPr>
        <xdr:cNvPr id="347" name="Imagen 346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4905</xdr:col>
      <xdr:colOff>0</xdr:colOff>
      <xdr:row>113</xdr:row>
      <xdr:rowOff>0</xdr:rowOff>
    </xdr:from>
    <xdr:ext cx="1228725" cy="581025"/>
    <xdr:pic>
      <xdr:nvPicPr>
        <xdr:cNvPr id="348" name="Imagen 347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4921</xdr:col>
      <xdr:colOff>0</xdr:colOff>
      <xdr:row>113</xdr:row>
      <xdr:rowOff>0</xdr:rowOff>
    </xdr:from>
    <xdr:ext cx="1228725" cy="581025"/>
    <xdr:pic>
      <xdr:nvPicPr>
        <xdr:cNvPr id="349" name="Imagen 348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4937</xdr:col>
      <xdr:colOff>0</xdr:colOff>
      <xdr:row>113</xdr:row>
      <xdr:rowOff>0</xdr:rowOff>
    </xdr:from>
    <xdr:ext cx="1228725" cy="581025"/>
    <xdr:pic>
      <xdr:nvPicPr>
        <xdr:cNvPr id="350" name="Imagen 34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4953</xdr:col>
      <xdr:colOff>0</xdr:colOff>
      <xdr:row>113</xdr:row>
      <xdr:rowOff>0</xdr:rowOff>
    </xdr:from>
    <xdr:ext cx="1228725" cy="581025"/>
    <xdr:pic>
      <xdr:nvPicPr>
        <xdr:cNvPr id="351" name="Imagen 350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4969</xdr:col>
      <xdr:colOff>0</xdr:colOff>
      <xdr:row>113</xdr:row>
      <xdr:rowOff>0</xdr:rowOff>
    </xdr:from>
    <xdr:ext cx="1228725" cy="581025"/>
    <xdr:pic>
      <xdr:nvPicPr>
        <xdr:cNvPr id="352" name="Imagen 351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4985</xdr:col>
      <xdr:colOff>0</xdr:colOff>
      <xdr:row>113</xdr:row>
      <xdr:rowOff>0</xdr:rowOff>
    </xdr:from>
    <xdr:ext cx="1228725" cy="581025"/>
    <xdr:pic>
      <xdr:nvPicPr>
        <xdr:cNvPr id="353" name="Imagen 352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5001</xdr:col>
      <xdr:colOff>0</xdr:colOff>
      <xdr:row>113</xdr:row>
      <xdr:rowOff>0</xdr:rowOff>
    </xdr:from>
    <xdr:ext cx="1228725" cy="581025"/>
    <xdr:pic>
      <xdr:nvPicPr>
        <xdr:cNvPr id="354" name="Imagen 353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5017</xdr:col>
      <xdr:colOff>0</xdr:colOff>
      <xdr:row>113</xdr:row>
      <xdr:rowOff>0</xdr:rowOff>
    </xdr:from>
    <xdr:ext cx="1228725" cy="581025"/>
    <xdr:pic>
      <xdr:nvPicPr>
        <xdr:cNvPr id="355" name="Imagen 354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5033</xdr:col>
      <xdr:colOff>0</xdr:colOff>
      <xdr:row>113</xdr:row>
      <xdr:rowOff>0</xdr:rowOff>
    </xdr:from>
    <xdr:ext cx="1228725" cy="581025"/>
    <xdr:pic>
      <xdr:nvPicPr>
        <xdr:cNvPr id="356" name="Imagen 355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5049</xdr:col>
      <xdr:colOff>0</xdr:colOff>
      <xdr:row>113</xdr:row>
      <xdr:rowOff>0</xdr:rowOff>
    </xdr:from>
    <xdr:ext cx="1228725" cy="581025"/>
    <xdr:pic>
      <xdr:nvPicPr>
        <xdr:cNvPr id="357" name="Imagen 356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5065</xdr:col>
      <xdr:colOff>0</xdr:colOff>
      <xdr:row>113</xdr:row>
      <xdr:rowOff>0</xdr:rowOff>
    </xdr:from>
    <xdr:ext cx="1228725" cy="581025"/>
    <xdr:pic>
      <xdr:nvPicPr>
        <xdr:cNvPr id="358" name="Imagen 357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5081</xdr:col>
      <xdr:colOff>0</xdr:colOff>
      <xdr:row>113</xdr:row>
      <xdr:rowOff>0</xdr:rowOff>
    </xdr:from>
    <xdr:ext cx="1228725" cy="581025"/>
    <xdr:pic>
      <xdr:nvPicPr>
        <xdr:cNvPr id="359" name="Imagen 358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5097</xdr:col>
      <xdr:colOff>0</xdr:colOff>
      <xdr:row>113</xdr:row>
      <xdr:rowOff>0</xdr:rowOff>
    </xdr:from>
    <xdr:ext cx="1228725" cy="581025"/>
    <xdr:pic>
      <xdr:nvPicPr>
        <xdr:cNvPr id="360" name="Imagen 35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5113</xdr:col>
      <xdr:colOff>0</xdr:colOff>
      <xdr:row>113</xdr:row>
      <xdr:rowOff>0</xdr:rowOff>
    </xdr:from>
    <xdr:ext cx="1228725" cy="581025"/>
    <xdr:pic>
      <xdr:nvPicPr>
        <xdr:cNvPr id="361" name="Imagen 360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5129</xdr:col>
      <xdr:colOff>0</xdr:colOff>
      <xdr:row>113</xdr:row>
      <xdr:rowOff>0</xdr:rowOff>
    </xdr:from>
    <xdr:ext cx="1228725" cy="581025"/>
    <xdr:pic>
      <xdr:nvPicPr>
        <xdr:cNvPr id="362" name="Imagen 361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5145</xdr:col>
      <xdr:colOff>0</xdr:colOff>
      <xdr:row>113</xdr:row>
      <xdr:rowOff>0</xdr:rowOff>
    </xdr:from>
    <xdr:ext cx="1228725" cy="581025"/>
    <xdr:pic>
      <xdr:nvPicPr>
        <xdr:cNvPr id="363" name="Imagen 362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5161</xdr:col>
      <xdr:colOff>0</xdr:colOff>
      <xdr:row>113</xdr:row>
      <xdr:rowOff>0</xdr:rowOff>
    </xdr:from>
    <xdr:ext cx="1228725" cy="581025"/>
    <xdr:pic>
      <xdr:nvPicPr>
        <xdr:cNvPr id="364" name="Imagen 363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5177</xdr:col>
      <xdr:colOff>0</xdr:colOff>
      <xdr:row>113</xdr:row>
      <xdr:rowOff>0</xdr:rowOff>
    </xdr:from>
    <xdr:ext cx="1228725" cy="581025"/>
    <xdr:pic>
      <xdr:nvPicPr>
        <xdr:cNvPr id="365" name="Imagen 364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5193</xdr:col>
      <xdr:colOff>0</xdr:colOff>
      <xdr:row>113</xdr:row>
      <xdr:rowOff>0</xdr:rowOff>
    </xdr:from>
    <xdr:ext cx="1228725" cy="581025"/>
    <xdr:pic>
      <xdr:nvPicPr>
        <xdr:cNvPr id="366" name="Imagen 365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5209</xdr:col>
      <xdr:colOff>0</xdr:colOff>
      <xdr:row>113</xdr:row>
      <xdr:rowOff>0</xdr:rowOff>
    </xdr:from>
    <xdr:ext cx="1228725" cy="581025"/>
    <xdr:pic>
      <xdr:nvPicPr>
        <xdr:cNvPr id="367" name="Imagen 366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5225</xdr:col>
      <xdr:colOff>0</xdr:colOff>
      <xdr:row>113</xdr:row>
      <xdr:rowOff>0</xdr:rowOff>
    </xdr:from>
    <xdr:ext cx="1228725" cy="581025"/>
    <xdr:pic>
      <xdr:nvPicPr>
        <xdr:cNvPr id="368" name="Imagen 367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5241</xdr:col>
      <xdr:colOff>0</xdr:colOff>
      <xdr:row>113</xdr:row>
      <xdr:rowOff>0</xdr:rowOff>
    </xdr:from>
    <xdr:ext cx="1228725" cy="581025"/>
    <xdr:pic>
      <xdr:nvPicPr>
        <xdr:cNvPr id="369" name="Imagen 368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5257</xdr:col>
      <xdr:colOff>0</xdr:colOff>
      <xdr:row>113</xdr:row>
      <xdr:rowOff>0</xdr:rowOff>
    </xdr:from>
    <xdr:ext cx="1228725" cy="581025"/>
    <xdr:pic>
      <xdr:nvPicPr>
        <xdr:cNvPr id="370" name="Imagen 36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5273</xdr:col>
      <xdr:colOff>0</xdr:colOff>
      <xdr:row>113</xdr:row>
      <xdr:rowOff>0</xdr:rowOff>
    </xdr:from>
    <xdr:ext cx="1228725" cy="581025"/>
    <xdr:pic>
      <xdr:nvPicPr>
        <xdr:cNvPr id="371" name="Imagen 370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5289</xdr:col>
      <xdr:colOff>0</xdr:colOff>
      <xdr:row>113</xdr:row>
      <xdr:rowOff>0</xdr:rowOff>
    </xdr:from>
    <xdr:ext cx="1228725" cy="581025"/>
    <xdr:pic>
      <xdr:nvPicPr>
        <xdr:cNvPr id="372" name="Imagen 371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5305</xdr:col>
      <xdr:colOff>0</xdr:colOff>
      <xdr:row>113</xdr:row>
      <xdr:rowOff>0</xdr:rowOff>
    </xdr:from>
    <xdr:ext cx="1228725" cy="581025"/>
    <xdr:pic>
      <xdr:nvPicPr>
        <xdr:cNvPr id="373" name="Imagen 372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5321</xdr:col>
      <xdr:colOff>0</xdr:colOff>
      <xdr:row>113</xdr:row>
      <xdr:rowOff>0</xdr:rowOff>
    </xdr:from>
    <xdr:ext cx="1228725" cy="581025"/>
    <xdr:pic>
      <xdr:nvPicPr>
        <xdr:cNvPr id="374" name="Imagen 373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5337</xdr:col>
      <xdr:colOff>0</xdr:colOff>
      <xdr:row>113</xdr:row>
      <xdr:rowOff>0</xdr:rowOff>
    </xdr:from>
    <xdr:ext cx="1228725" cy="581025"/>
    <xdr:pic>
      <xdr:nvPicPr>
        <xdr:cNvPr id="375" name="Imagen 374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5353</xdr:col>
      <xdr:colOff>0</xdr:colOff>
      <xdr:row>113</xdr:row>
      <xdr:rowOff>0</xdr:rowOff>
    </xdr:from>
    <xdr:ext cx="1228725" cy="581025"/>
    <xdr:pic>
      <xdr:nvPicPr>
        <xdr:cNvPr id="376" name="Imagen 375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5369</xdr:col>
      <xdr:colOff>0</xdr:colOff>
      <xdr:row>113</xdr:row>
      <xdr:rowOff>0</xdr:rowOff>
    </xdr:from>
    <xdr:ext cx="1228725" cy="581025"/>
    <xdr:pic>
      <xdr:nvPicPr>
        <xdr:cNvPr id="377" name="Imagen 376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5385</xdr:col>
      <xdr:colOff>0</xdr:colOff>
      <xdr:row>113</xdr:row>
      <xdr:rowOff>0</xdr:rowOff>
    </xdr:from>
    <xdr:ext cx="1228725" cy="581025"/>
    <xdr:pic>
      <xdr:nvPicPr>
        <xdr:cNvPr id="378" name="Imagen 377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5401</xdr:col>
      <xdr:colOff>0</xdr:colOff>
      <xdr:row>113</xdr:row>
      <xdr:rowOff>0</xdr:rowOff>
    </xdr:from>
    <xdr:ext cx="1228725" cy="581025"/>
    <xdr:pic>
      <xdr:nvPicPr>
        <xdr:cNvPr id="379" name="Imagen 378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5417</xdr:col>
      <xdr:colOff>0</xdr:colOff>
      <xdr:row>113</xdr:row>
      <xdr:rowOff>0</xdr:rowOff>
    </xdr:from>
    <xdr:ext cx="1228725" cy="581025"/>
    <xdr:pic>
      <xdr:nvPicPr>
        <xdr:cNvPr id="380" name="Imagen 37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5433</xdr:col>
      <xdr:colOff>0</xdr:colOff>
      <xdr:row>113</xdr:row>
      <xdr:rowOff>0</xdr:rowOff>
    </xdr:from>
    <xdr:ext cx="1228725" cy="581025"/>
    <xdr:pic>
      <xdr:nvPicPr>
        <xdr:cNvPr id="381" name="Imagen 380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5449</xdr:col>
      <xdr:colOff>0</xdr:colOff>
      <xdr:row>113</xdr:row>
      <xdr:rowOff>0</xdr:rowOff>
    </xdr:from>
    <xdr:ext cx="1228725" cy="581025"/>
    <xdr:pic>
      <xdr:nvPicPr>
        <xdr:cNvPr id="382" name="Imagen 381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5465</xdr:col>
      <xdr:colOff>0</xdr:colOff>
      <xdr:row>113</xdr:row>
      <xdr:rowOff>0</xdr:rowOff>
    </xdr:from>
    <xdr:ext cx="1228725" cy="581025"/>
    <xdr:pic>
      <xdr:nvPicPr>
        <xdr:cNvPr id="383" name="Imagen 382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5481</xdr:col>
      <xdr:colOff>0</xdr:colOff>
      <xdr:row>113</xdr:row>
      <xdr:rowOff>0</xdr:rowOff>
    </xdr:from>
    <xdr:ext cx="1228725" cy="581025"/>
    <xdr:pic>
      <xdr:nvPicPr>
        <xdr:cNvPr id="384" name="Imagen 383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5497</xdr:col>
      <xdr:colOff>0</xdr:colOff>
      <xdr:row>113</xdr:row>
      <xdr:rowOff>0</xdr:rowOff>
    </xdr:from>
    <xdr:ext cx="1228725" cy="581025"/>
    <xdr:pic>
      <xdr:nvPicPr>
        <xdr:cNvPr id="385" name="Imagen 384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5513</xdr:col>
      <xdr:colOff>0</xdr:colOff>
      <xdr:row>113</xdr:row>
      <xdr:rowOff>0</xdr:rowOff>
    </xdr:from>
    <xdr:ext cx="1228725" cy="581025"/>
    <xdr:pic>
      <xdr:nvPicPr>
        <xdr:cNvPr id="386" name="Imagen 385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5529</xdr:col>
      <xdr:colOff>0</xdr:colOff>
      <xdr:row>113</xdr:row>
      <xdr:rowOff>0</xdr:rowOff>
    </xdr:from>
    <xdr:ext cx="1228725" cy="581025"/>
    <xdr:pic>
      <xdr:nvPicPr>
        <xdr:cNvPr id="387" name="Imagen 386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5545</xdr:col>
      <xdr:colOff>0</xdr:colOff>
      <xdr:row>113</xdr:row>
      <xdr:rowOff>0</xdr:rowOff>
    </xdr:from>
    <xdr:ext cx="1228725" cy="581025"/>
    <xdr:pic>
      <xdr:nvPicPr>
        <xdr:cNvPr id="388" name="Imagen 387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5561</xdr:col>
      <xdr:colOff>0</xdr:colOff>
      <xdr:row>113</xdr:row>
      <xdr:rowOff>0</xdr:rowOff>
    </xdr:from>
    <xdr:ext cx="1228725" cy="581025"/>
    <xdr:pic>
      <xdr:nvPicPr>
        <xdr:cNvPr id="389" name="Imagen 388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5577</xdr:col>
      <xdr:colOff>0</xdr:colOff>
      <xdr:row>113</xdr:row>
      <xdr:rowOff>0</xdr:rowOff>
    </xdr:from>
    <xdr:ext cx="1228725" cy="581025"/>
    <xdr:pic>
      <xdr:nvPicPr>
        <xdr:cNvPr id="390" name="Imagen 38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5593</xdr:col>
      <xdr:colOff>0</xdr:colOff>
      <xdr:row>113</xdr:row>
      <xdr:rowOff>0</xdr:rowOff>
    </xdr:from>
    <xdr:ext cx="1228725" cy="581025"/>
    <xdr:pic>
      <xdr:nvPicPr>
        <xdr:cNvPr id="391" name="Imagen 390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5609</xdr:col>
      <xdr:colOff>0</xdr:colOff>
      <xdr:row>113</xdr:row>
      <xdr:rowOff>0</xdr:rowOff>
    </xdr:from>
    <xdr:ext cx="1228725" cy="581025"/>
    <xdr:pic>
      <xdr:nvPicPr>
        <xdr:cNvPr id="392" name="Imagen 391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5625</xdr:col>
      <xdr:colOff>0</xdr:colOff>
      <xdr:row>113</xdr:row>
      <xdr:rowOff>0</xdr:rowOff>
    </xdr:from>
    <xdr:ext cx="1228725" cy="581025"/>
    <xdr:pic>
      <xdr:nvPicPr>
        <xdr:cNvPr id="393" name="Imagen 392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5641</xdr:col>
      <xdr:colOff>0</xdr:colOff>
      <xdr:row>113</xdr:row>
      <xdr:rowOff>0</xdr:rowOff>
    </xdr:from>
    <xdr:ext cx="1228725" cy="581025"/>
    <xdr:pic>
      <xdr:nvPicPr>
        <xdr:cNvPr id="394" name="Imagen 393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5657</xdr:col>
      <xdr:colOff>0</xdr:colOff>
      <xdr:row>113</xdr:row>
      <xdr:rowOff>0</xdr:rowOff>
    </xdr:from>
    <xdr:ext cx="1228725" cy="581025"/>
    <xdr:pic>
      <xdr:nvPicPr>
        <xdr:cNvPr id="395" name="Imagen 394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5673</xdr:col>
      <xdr:colOff>0</xdr:colOff>
      <xdr:row>113</xdr:row>
      <xdr:rowOff>0</xdr:rowOff>
    </xdr:from>
    <xdr:ext cx="1228725" cy="581025"/>
    <xdr:pic>
      <xdr:nvPicPr>
        <xdr:cNvPr id="396" name="Imagen 395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5689</xdr:col>
      <xdr:colOff>0</xdr:colOff>
      <xdr:row>113</xdr:row>
      <xdr:rowOff>0</xdr:rowOff>
    </xdr:from>
    <xdr:ext cx="1228725" cy="581025"/>
    <xdr:pic>
      <xdr:nvPicPr>
        <xdr:cNvPr id="397" name="Imagen 396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5705</xdr:col>
      <xdr:colOff>0</xdr:colOff>
      <xdr:row>113</xdr:row>
      <xdr:rowOff>0</xdr:rowOff>
    </xdr:from>
    <xdr:ext cx="1228725" cy="581025"/>
    <xdr:pic>
      <xdr:nvPicPr>
        <xdr:cNvPr id="398" name="Imagen 397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5721</xdr:col>
      <xdr:colOff>0</xdr:colOff>
      <xdr:row>113</xdr:row>
      <xdr:rowOff>0</xdr:rowOff>
    </xdr:from>
    <xdr:ext cx="1228725" cy="581025"/>
    <xdr:pic>
      <xdr:nvPicPr>
        <xdr:cNvPr id="399" name="Imagen 398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5737</xdr:col>
      <xdr:colOff>0</xdr:colOff>
      <xdr:row>113</xdr:row>
      <xdr:rowOff>0</xdr:rowOff>
    </xdr:from>
    <xdr:ext cx="1228725" cy="581025"/>
    <xdr:pic>
      <xdr:nvPicPr>
        <xdr:cNvPr id="400" name="Imagen 39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5753</xdr:col>
      <xdr:colOff>0</xdr:colOff>
      <xdr:row>113</xdr:row>
      <xdr:rowOff>0</xdr:rowOff>
    </xdr:from>
    <xdr:ext cx="1228725" cy="581025"/>
    <xdr:pic>
      <xdr:nvPicPr>
        <xdr:cNvPr id="401" name="Imagen 400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5769</xdr:col>
      <xdr:colOff>0</xdr:colOff>
      <xdr:row>113</xdr:row>
      <xdr:rowOff>0</xdr:rowOff>
    </xdr:from>
    <xdr:ext cx="1228725" cy="581025"/>
    <xdr:pic>
      <xdr:nvPicPr>
        <xdr:cNvPr id="402" name="Imagen 401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5785</xdr:col>
      <xdr:colOff>0</xdr:colOff>
      <xdr:row>113</xdr:row>
      <xdr:rowOff>0</xdr:rowOff>
    </xdr:from>
    <xdr:ext cx="1228725" cy="581025"/>
    <xdr:pic>
      <xdr:nvPicPr>
        <xdr:cNvPr id="403" name="Imagen 402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5801</xdr:col>
      <xdr:colOff>0</xdr:colOff>
      <xdr:row>113</xdr:row>
      <xdr:rowOff>0</xdr:rowOff>
    </xdr:from>
    <xdr:ext cx="1228725" cy="581025"/>
    <xdr:pic>
      <xdr:nvPicPr>
        <xdr:cNvPr id="404" name="Imagen 403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5817</xdr:col>
      <xdr:colOff>0</xdr:colOff>
      <xdr:row>113</xdr:row>
      <xdr:rowOff>0</xdr:rowOff>
    </xdr:from>
    <xdr:ext cx="1228725" cy="581025"/>
    <xdr:pic>
      <xdr:nvPicPr>
        <xdr:cNvPr id="405" name="Imagen 404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5833</xdr:col>
      <xdr:colOff>0</xdr:colOff>
      <xdr:row>113</xdr:row>
      <xdr:rowOff>0</xdr:rowOff>
    </xdr:from>
    <xdr:ext cx="1228725" cy="581025"/>
    <xdr:pic>
      <xdr:nvPicPr>
        <xdr:cNvPr id="406" name="Imagen 405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5849</xdr:col>
      <xdr:colOff>0</xdr:colOff>
      <xdr:row>113</xdr:row>
      <xdr:rowOff>0</xdr:rowOff>
    </xdr:from>
    <xdr:ext cx="1228725" cy="581025"/>
    <xdr:pic>
      <xdr:nvPicPr>
        <xdr:cNvPr id="407" name="Imagen 406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5865</xdr:col>
      <xdr:colOff>0</xdr:colOff>
      <xdr:row>113</xdr:row>
      <xdr:rowOff>0</xdr:rowOff>
    </xdr:from>
    <xdr:ext cx="1228725" cy="581025"/>
    <xdr:pic>
      <xdr:nvPicPr>
        <xdr:cNvPr id="408" name="Imagen 407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5881</xdr:col>
      <xdr:colOff>0</xdr:colOff>
      <xdr:row>113</xdr:row>
      <xdr:rowOff>0</xdr:rowOff>
    </xdr:from>
    <xdr:ext cx="1228725" cy="581025"/>
    <xdr:pic>
      <xdr:nvPicPr>
        <xdr:cNvPr id="409" name="Imagen 408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5897</xdr:col>
      <xdr:colOff>0</xdr:colOff>
      <xdr:row>113</xdr:row>
      <xdr:rowOff>0</xdr:rowOff>
    </xdr:from>
    <xdr:ext cx="1228725" cy="581025"/>
    <xdr:pic>
      <xdr:nvPicPr>
        <xdr:cNvPr id="410" name="Imagen 40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5913</xdr:col>
      <xdr:colOff>0</xdr:colOff>
      <xdr:row>113</xdr:row>
      <xdr:rowOff>0</xdr:rowOff>
    </xdr:from>
    <xdr:ext cx="1228725" cy="581025"/>
    <xdr:pic>
      <xdr:nvPicPr>
        <xdr:cNvPr id="411" name="Imagen 410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5929</xdr:col>
      <xdr:colOff>0</xdr:colOff>
      <xdr:row>113</xdr:row>
      <xdr:rowOff>0</xdr:rowOff>
    </xdr:from>
    <xdr:ext cx="1228725" cy="581025"/>
    <xdr:pic>
      <xdr:nvPicPr>
        <xdr:cNvPr id="412" name="Imagen 411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5945</xdr:col>
      <xdr:colOff>0</xdr:colOff>
      <xdr:row>113</xdr:row>
      <xdr:rowOff>0</xdr:rowOff>
    </xdr:from>
    <xdr:ext cx="1228725" cy="581025"/>
    <xdr:pic>
      <xdr:nvPicPr>
        <xdr:cNvPr id="413" name="Imagen 412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5961</xdr:col>
      <xdr:colOff>0</xdr:colOff>
      <xdr:row>113</xdr:row>
      <xdr:rowOff>0</xdr:rowOff>
    </xdr:from>
    <xdr:ext cx="1228725" cy="581025"/>
    <xdr:pic>
      <xdr:nvPicPr>
        <xdr:cNvPr id="414" name="Imagen 413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5977</xdr:col>
      <xdr:colOff>0</xdr:colOff>
      <xdr:row>113</xdr:row>
      <xdr:rowOff>0</xdr:rowOff>
    </xdr:from>
    <xdr:ext cx="1228725" cy="581025"/>
    <xdr:pic>
      <xdr:nvPicPr>
        <xdr:cNvPr id="415" name="Imagen 414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5993</xdr:col>
      <xdr:colOff>0</xdr:colOff>
      <xdr:row>113</xdr:row>
      <xdr:rowOff>0</xdr:rowOff>
    </xdr:from>
    <xdr:ext cx="1228725" cy="581025"/>
    <xdr:pic>
      <xdr:nvPicPr>
        <xdr:cNvPr id="416" name="Imagen 415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6009</xdr:col>
      <xdr:colOff>0</xdr:colOff>
      <xdr:row>113</xdr:row>
      <xdr:rowOff>0</xdr:rowOff>
    </xdr:from>
    <xdr:ext cx="1228725" cy="581025"/>
    <xdr:pic>
      <xdr:nvPicPr>
        <xdr:cNvPr id="417" name="Imagen 416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6025</xdr:col>
      <xdr:colOff>0</xdr:colOff>
      <xdr:row>113</xdr:row>
      <xdr:rowOff>0</xdr:rowOff>
    </xdr:from>
    <xdr:ext cx="1228725" cy="581025"/>
    <xdr:pic>
      <xdr:nvPicPr>
        <xdr:cNvPr id="418" name="Imagen 417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6041</xdr:col>
      <xdr:colOff>0</xdr:colOff>
      <xdr:row>113</xdr:row>
      <xdr:rowOff>0</xdr:rowOff>
    </xdr:from>
    <xdr:ext cx="1228725" cy="581025"/>
    <xdr:pic>
      <xdr:nvPicPr>
        <xdr:cNvPr id="419" name="Imagen 418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6057</xdr:col>
      <xdr:colOff>0</xdr:colOff>
      <xdr:row>113</xdr:row>
      <xdr:rowOff>0</xdr:rowOff>
    </xdr:from>
    <xdr:ext cx="1228725" cy="581025"/>
    <xdr:pic>
      <xdr:nvPicPr>
        <xdr:cNvPr id="420" name="Imagen 4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6073</xdr:col>
      <xdr:colOff>0</xdr:colOff>
      <xdr:row>113</xdr:row>
      <xdr:rowOff>0</xdr:rowOff>
    </xdr:from>
    <xdr:ext cx="1228725" cy="581025"/>
    <xdr:pic>
      <xdr:nvPicPr>
        <xdr:cNvPr id="421" name="Imagen 420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6089</xdr:col>
      <xdr:colOff>0</xdr:colOff>
      <xdr:row>113</xdr:row>
      <xdr:rowOff>0</xdr:rowOff>
    </xdr:from>
    <xdr:ext cx="1228725" cy="581025"/>
    <xdr:pic>
      <xdr:nvPicPr>
        <xdr:cNvPr id="422" name="Imagen 421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6105</xdr:col>
      <xdr:colOff>0</xdr:colOff>
      <xdr:row>113</xdr:row>
      <xdr:rowOff>0</xdr:rowOff>
    </xdr:from>
    <xdr:ext cx="1228725" cy="581025"/>
    <xdr:pic>
      <xdr:nvPicPr>
        <xdr:cNvPr id="423" name="Imagen 422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6121</xdr:col>
      <xdr:colOff>0</xdr:colOff>
      <xdr:row>113</xdr:row>
      <xdr:rowOff>0</xdr:rowOff>
    </xdr:from>
    <xdr:ext cx="1228725" cy="581025"/>
    <xdr:pic>
      <xdr:nvPicPr>
        <xdr:cNvPr id="424" name="Imagen 423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6137</xdr:col>
      <xdr:colOff>0</xdr:colOff>
      <xdr:row>113</xdr:row>
      <xdr:rowOff>0</xdr:rowOff>
    </xdr:from>
    <xdr:ext cx="1228725" cy="581025"/>
    <xdr:pic>
      <xdr:nvPicPr>
        <xdr:cNvPr id="425" name="Imagen 424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6153</xdr:col>
      <xdr:colOff>0</xdr:colOff>
      <xdr:row>113</xdr:row>
      <xdr:rowOff>0</xdr:rowOff>
    </xdr:from>
    <xdr:ext cx="1228725" cy="581025"/>
    <xdr:pic>
      <xdr:nvPicPr>
        <xdr:cNvPr id="426" name="Imagen 425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6169</xdr:col>
      <xdr:colOff>0</xdr:colOff>
      <xdr:row>113</xdr:row>
      <xdr:rowOff>0</xdr:rowOff>
    </xdr:from>
    <xdr:ext cx="1228725" cy="581025"/>
    <xdr:pic>
      <xdr:nvPicPr>
        <xdr:cNvPr id="427" name="Imagen 426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6185</xdr:col>
      <xdr:colOff>0</xdr:colOff>
      <xdr:row>113</xdr:row>
      <xdr:rowOff>0</xdr:rowOff>
    </xdr:from>
    <xdr:ext cx="1228725" cy="581025"/>
    <xdr:pic>
      <xdr:nvPicPr>
        <xdr:cNvPr id="428" name="Imagen 427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6201</xdr:col>
      <xdr:colOff>0</xdr:colOff>
      <xdr:row>113</xdr:row>
      <xdr:rowOff>0</xdr:rowOff>
    </xdr:from>
    <xdr:ext cx="1228725" cy="581025"/>
    <xdr:pic>
      <xdr:nvPicPr>
        <xdr:cNvPr id="429" name="Imagen 428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6217</xdr:col>
      <xdr:colOff>0</xdr:colOff>
      <xdr:row>113</xdr:row>
      <xdr:rowOff>0</xdr:rowOff>
    </xdr:from>
    <xdr:ext cx="1228725" cy="581025"/>
    <xdr:pic>
      <xdr:nvPicPr>
        <xdr:cNvPr id="430" name="Imagen 42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6233</xdr:col>
      <xdr:colOff>0</xdr:colOff>
      <xdr:row>113</xdr:row>
      <xdr:rowOff>0</xdr:rowOff>
    </xdr:from>
    <xdr:ext cx="1228725" cy="581025"/>
    <xdr:pic>
      <xdr:nvPicPr>
        <xdr:cNvPr id="431" name="Imagen 430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6249</xdr:col>
      <xdr:colOff>0</xdr:colOff>
      <xdr:row>113</xdr:row>
      <xdr:rowOff>0</xdr:rowOff>
    </xdr:from>
    <xdr:ext cx="1228725" cy="581025"/>
    <xdr:pic>
      <xdr:nvPicPr>
        <xdr:cNvPr id="432" name="Imagen 431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6265</xdr:col>
      <xdr:colOff>0</xdr:colOff>
      <xdr:row>113</xdr:row>
      <xdr:rowOff>0</xdr:rowOff>
    </xdr:from>
    <xdr:ext cx="1228725" cy="581025"/>
    <xdr:pic>
      <xdr:nvPicPr>
        <xdr:cNvPr id="433" name="Imagen 432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6281</xdr:col>
      <xdr:colOff>0</xdr:colOff>
      <xdr:row>113</xdr:row>
      <xdr:rowOff>0</xdr:rowOff>
    </xdr:from>
    <xdr:ext cx="1228725" cy="581025"/>
    <xdr:pic>
      <xdr:nvPicPr>
        <xdr:cNvPr id="434" name="Imagen 433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6297</xdr:col>
      <xdr:colOff>0</xdr:colOff>
      <xdr:row>113</xdr:row>
      <xdr:rowOff>0</xdr:rowOff>
    </xdr:from>
    <xdr:ext cx="1228725" cy="581025"/>
    <xdr:pic>
      <xdr:nvPicPr>
        <xdr:cNvPr id="435" name="Imagen 434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6313</xdr:col>
      <xdr:colOff>0</xdr:colOff>
      <xdr:row>113</xdr:row>
      <xdr:rowOff>0</xdr:rowOff>
    </xdr:from>
    <xdr:ext cx="1228725" cy="581025"/>
    <xdr:pic>
      <xdr:nvPicPr>
        <xdr:cNvPr id="436" name="Imagen 435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6329</xdr:col>
      <xdr:colOff>0</xdr:colOff>
      <xdr:row>113</xdr:row>
      <xdr:rowOff>0</xdr:rowOff>
    </xdr:from>
    <xdr:ext cx="1228725" cy="581025"/>
    <xdr:pic>
      <xdr:nvPicPr>
        <xdr:cNvPr id="437" name="Imagen 436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6345</xdr:col>
      <xdr:colOff>0</xdr:colOff>
      <xdr:row>113</xdr:row>
      <xdr:rowOff>0</xdr:rowOff>
    </xdr:from>
    <xdr:ext cx="1228725" cy="581025"/>
    <xdr:pic>
      <xdr:nvPicPr>
        <xdr:cNvPr id="438" name="Imagen 437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6361</xdr:col>
      <xdr:colOff>0</xdr:colOff>
      <xdr:row>113</xdr:row>
      <xdr:rowOff>0</xdr:rowOff>
    </xdr:from>
    <xdr:ext cx="1228725" cy="581025"/>
    <xdr:pic>
      <xdr:nvPicPr>
        <xdr:cNvPr id="439" name="Imagen 438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6377</xdr:col>
      <xdr:colOff>0</xdr:colOff>
      <xdr:row>113</xdr:row>
      <xdr:rowOff>0</xdr:rowOff>
    </xdr:from>
    <xdr:ext cx="1228725" cy="581025"/>
    <xdr:pic>
      <xdr:nvPicPr>
        <xdr:cNvPr id="440" name="Imagen 43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6393</xdr:col>
      <xdr:colOff>0</xdr:colOff>
      <xdr:row>113</xdr:row>
      <xdr:rowOff>0</xdr:rowOff>
    </xdr:from>
    <xdr:ext cx="1228725" cy="581025"/>
    <xdr:pic>
      <xdr:nvPicPr>
        <xdr:cNvPr id="441" name="Imagen 440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6409</xdr:col>
      <xdr:colOff>0</xdr:colOff>
      <xdr:row>113</xdr:row>
      <xdr:rowOff>0</xdr:rowOff>
    </xdr:from>
    <xdr:ext cx="1228725" cy="581025"/>
    <xdr:pic>
      <xdr:nvPicPr>
        <xdr:cNvPr id="442" name="Imagen 441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6425</xdr:col>
      <xdr:colOff>0</xdr:colOff>
      <xdr:row>113</xdr:row>
      <xdr:rowOff>0</xdr:rowOff>
    </xdr:from>
    <xdr:ext cx="1228725" cy="581025"/>
    <xdr:pic>
      <xdr:nvPicPr>
        <xdr:cNvPr id="443" name="Imagen 442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6441</xdr:col>
      <xdr:colOff>0</xdr:colOff>
      <xdr:row>113</xdr:row>
      <xdr:rowOff>0</xdr:rowOff>
    </xdr:from>
    <xdr:ext cx="1228725" cy="581025"/>
    <xdr:pic>
      <xdr:nvPicPr>
        <xdr:cNvPr id="444" name="Imagen 443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6457</xdr:col>
      <xdr:colOff>0</xdr:colOff>
      <xdr:row>113</xdr:row>
      <xdr:rowOff>0</xdr:rowOff>
    </xdr:from>
    <xdr:ext cx="1228725" cy="581025"/>
    <xdr:pic>
      <xdr:nvPicPr>
        <xdr:cNvPr id="445" name="Imagen 444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6473</xdr:col>
      <xdr:colOff>0</xdr:colOff>
      <xdr:row>113</xdr:row>
      <xdr:rowOff>0</xdr:rowOff>
    </xdr:from>
    <xdr:ext cx="1228725" cy="581025"/>
    <xdr:pic>
      <xdr:nvPicPr>
        <xdr:cNvPr id="446" name="Imagen 445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6489</xdr:col>
      <xdr:colOff>0</xdr:colOff>
      <xdr:row>113</xdr:row>
      <xdr:rowOff>0</xdr:rowOff>
    </xdr:from>
    <xdr:ext cx="1228725" cy="581025"/>
    <xdr:pic>
      <xdr:nvPicPr>
        <xdr:cNvPr id="447" name="Imagen 446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6505</xdr:col>
      <xdr:colOff>0</xdr:colOff>
      <xdr:row>113</xdr:row>
      <xdr:rowOff>0</xdr:rowOff>
    </xdr:from>
    <xdr:ext cx="1228725" cy="581025"/>
    <xdr:pic>
      <xdr:nvPicPr>
        <xdr:cNvPr id="448" name="Imagen 447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6521</xdr:col>
      <xdr:colOff>0</xdr:colOff>
      <xdr:row>113</xdr:row>
      <xdr:rowOff>0</xdr:rowOff>
    </xdr:from>
    <xdr:ext cx="1228725" cy="581025"/>
    <xdr:pic>
      <xdr:nvPicPr>
        <xdr:cNvPr id="449" name="Imagen 448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6537</xdr:col>
      <xdr:colOff>0</xdr:colOff>
      <xdr:row>113</xdr:row>
      <xdr:rowOff>0</xdr:rowOff>
    </xdr:from>
    <xdr:ext cx="1228725" cy="581025"/>
    <xdr:pic>
      <xdr:nvPicPr>
        <xdr:cNvPr id="450" name="Imagen 44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6553</xdr:col>
      <xdr:colOff>0</xdr:colOff>
      <xdr:row>113</xdr:row>
      <xdr:rowOff>0</xdr:rowOff>
    </xdr:from>
    <xdr:ext cx="1228725" cy="581025"/>
    <xdr:pic>
      <xdr:nvPicPr>
        <xdr:cNvPr id="451" name="Imagen 450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6569</xdr:col>
      <xdr:colOff>0</xdr:colOff>
      <xdr:row>113</xdr:row>
      <xdr:rowOff>0</xdr:rowOff>
    </xdr:from>
    <xdr:ext cx="1228725" cy="581025"/>
    <xdr:pic>
      <xdr:nvPicPr>
        <xdr:cNvPr id="452" name="Imagen 451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6585</xdr:col>
      <xdr:colOff>0</xdr:colOff>
      <xdr:row>113</xdr:row>
      <xdr:rowOff>0</xdr:rowOff>
    </xdr:from>
    <xdr:ext cx="1228725" cy="581025"/>
    <xdr:pic>
      <xdr:nvPicPr>
        <xdr:cNvPr id="453" name="Imagen 452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6601</xdr:col>
      <xdr:colOff>0</xdr:colOff>
      <xdr:row>113</xdr:row>
      <xdr:rowOff>0</xdr:rowOff>
    </xdr:from>
    <xdr:ext cx="1228725" cy="581025"/>
    <xdr:pic>
      <xdr:nvPicPr>
        <xdr:cNvPr id="454" name="Imagen 453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6617</xdr:col>
      <xdr:colOff>0</xdr:colOff>
      <xdr:row>113</xdr:row>
      <xdr:rowOff>0</xdr:rowOff>
    </xdr:from>
    <xdr:ext cx="1228725" cy="581025"/>
    <xdr:pic>
      <xdr:nvPicPr>
        <xdr:cNvPr id="455" name="Imagen 454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6633</xdr:col>
      <xdr:colOff>0</xdr:colOff>
      <xdr:row>113</xdr:row>
      <xdr:rowOff>0</xdr:rowOff>
    </xdr:from>
    <xdr:ext cx="1228725" cy="581025"/>
    <xdr:pic>
      <xdr:nvPicPr>
        <xdr:cNvPr id="456" name="Imagen 455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6649</xdr:col>
      <xdr:colOff>0</xdr:colOff>
      <xdr:row>113</xdr:row>
      <xdr:rowOff>0</xdr:rowOff>
    </xdr:from>
    <xdr:ext cx="1228725" cy="581025"/>
    <xdr:pic>
      <xdr:nvPicPr>
        <xdr:cNvPr id="457" name="Imagen 456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6665</xdr:col>
      <xdr:colOff>0</xdr:colOff>
      <xdr:row>113</xdr:row>
      <xdr:rowOff>0</xdr:rowOff>
    </xdr:from>
    <xdr:ext cx="1228725" cy="581025"/>
    <xdr:pic>
      <xdr:nvPicPr>
        <xdr:cNvPr id="458" name="Imagen 457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6681</xdr:col>
      <xdr:colOff>0</xdr:colOff>
      <xdr:row>113</xdr:row>
      <xdr:rowOff>0</xdr:rowOff>
    </xdr:from>
    <xdr:ext cx="1228725" cy="581025"/>
    <xdr:pic>
      <xdr:nvPicPr>
        <xdr:cNvPr id="459" name="Imagen 458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6697</xdr:col>
      <xdr:colOff>0</xdr:colOff>
      <xdr:row>113</xdr:row>
      <xdr:rowOff>0</xdr:rowOff>
    </xdr:from>
    <xdr:ext cx="1228725" cy="581025"/>
    <xdr:pic>
      <xdr:nvPicPr>
        <xdr:cNvPr id="460" name="Imagen 45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6713</xdr:col>
      <xdr:colOff>0</xdr:colOff>
      <xdr:row>113</xdr:row>
      <xdr:rowOff>0</xdr:rowOff>
    </xdr:from>
    <xdr:ext cx="1228725" cy="581025"/>
    <xdr:pic>
      <xdr:nvPicPr>
        <xdr:cNvPr id="461" name="Imagen 460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6729</xdr:col>
      <xdr:colOff>0</xdr:colOff>
      <xdr:row>113</xdr:row>
      <xdr:rowOff>0</xdr:rowOff>
    </xdr:from>
    <xdr:ext cx="1228725" cy="581025"/>
    <xdr:pic>
      <xdr:nvPicPr>
        <xdr:cNvPr id="462" name="Imagen 461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6745</xdr:col>
      <xdr:colOff>0</xdr:colOff>
      <xdr:row>113</xdr:row>
      <xdr:rowOff>0</xdr:rowOff>
    </xdr:from>
    <xdr:ext cx="1228725" cy="581025"/>
    <xdr:pic>
      <xdr:nvPicPr>
        <xdr:cNvPr id="463" name="Imagen 462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6761</xdr:col>
      <xdr:colOff>0</xdr:colOff>
      <xdr:row>113</xdr:row>
      <xdr:rowOff>0</xdr:rowOff>
    </xdr:from>
    <xdr:ext cx="1228725" cy="581025"/>
    <xdr:pic>
      <xdr:nvPicPr>
        <xdr:cNvPr id="464" name="Imagen 463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6777</xdr:col>
      <xdr:colOff>0</xdr:colOff>
      <xdr:row>113</xdr:row>
      <xdr:rowOff>0</xdr:rowOff>
    </xdr:from>
    <xdr:ext cx="1228725" cy="581025"/>
    <xdr:pic>
      <xdr:nvPicPr>
        <xdr:cNvPr id="465" name="Imagen 464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6793</xdr:col>
      <xdr:colOff>0</xdr:colOff>
      <xdr:row>113</xdr:row>
      <xdr:rowOff>0</xdr:rowOff>
    </xdr:from>
    <xdr:ext cx="1228725" cy="581025"/>
    <xdr:pic>
      <xdr:nvPicPr>
        <xdr:cNvPr id="466" name="Imagen 465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6809</xdr:col>
      <xdr:colOff>0</xdr:colOff>
      <xdr:row>113</xdr:row>
      <xdr:rowOff>0</xdr:rowOff>
    </xdr:from>
    <xdr:ext cx="1228725" cy="581025"/>
    <xdr:pic>
      <xdr:nvPicPr>
        <xdr:cNvPr id="467" name="Imagen 466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6825</xdr:col>
      <xdr:colOff>0</xdr:colOff>
      <xdr:row>113</xdr:row>
      <xdr:rowOff>0</xdr:rowOff>
    </xdr:from>
    <xdr:ext cx="1228725" cy="581025"/>
    <xdr:pic>
      <xdr:nvPicPr>
        <xdr:cNvPr id="468" name="Imagen 467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6841</xdr:col>
      <xdr:colOff>0</xdr:colOff>
      <xdr:row>113</xdr:row>
      <xdr:rowOff>0</xdr:rowOff>
    </xdr:from>
    <xdr:ext cx="1228725" cy="581025"/>
    <xdr:pic>
      <xdr:nvPicPr>
        <xdr:cNvPr id="469" name="Imagen 468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6857</xdr:col>
      <xdr:colOff>0</xdr:colOff>
      <xdr:row>113</xdr:row>
      <xdr:rowOff>0</xdr:rowOff>
    </xdr:from>
    <xdr:ext cx="1228725" cy="581025"/>
    <xdr:pic>
      <xdr:nvPicPr>
        <xdr:cNvPr id="470" name="Imagen 46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6873</xdr:col>
      <xdr:colOff>0</xdr:colOff>
      <xdr:row>113</xdr:row>
      <xdr:rowOff>0</xdr:rowOff>
    </xdr:from>
    <xdr:ext cx="1228725" cy="581025"/>
    <xdr:pic>
      <xdr:nvPicPr>
        <xdr:cNvPr id="471" name="Imagen 470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6889</xdr:col>
      <xdr:colOff>0</xdr:colOff>
      <xdr:row>113</xdr:row>
      <xdr:rowOff>0</xdr:rowOff>
    </xdr:from>
    <xdr:ext cx="1228725" cy="581025"/>
    <xdr:pic>
      <xdr:nvPicPr>
        <xdr:cNvPr id="472" name="Imagen 471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6905</xdr:col>
      <xdr:colOff>0</xdr:colOff>
      <xdr:row>113</xdr:row>
      <xdr:rowOff>0</xdr:rowOff>
    </xdr:from>
    <xdr:ext cx="1228725" cy="581025"/>
    <xdr:pic>
      <xdr:nvPicPr>
        <xdr:cNvPr id="473" name="Imagen 472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6921</xdr:col>
      <xdr:colOff>0</xdr:colOff>
      <xdr:row>113</xdr:row>
      <xdr:rowOff>0</xdr:rowOff>
    </xdr:from>
    <xdr:ext cx="1228725" cy="581025"/>
    <xdr:pic>
      <xdr:nvPicPr>
        <xdr:cNvPr id="474" name="Imagen 473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6937</xdr:col>
      <xdr:colOff>0</xdr:colOff>
      <xdr:row>113</xdr:row>
      <xdr:rowOff>0</xdr:rowOff>
    </xdr:from>
    <xdr:ext cx="1228725" cy="581025"/>
    <xdr:pic>
      <xdr:nvPicPr>
        <xdr:cNvPr id="475" name="Imagen 474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6953</xdr:col>
      <xdr:colOff>0</xdr:colOff>
      <xdr:row>113</xdr:row>
      <xdr:rowOff>0</xdr:rowOff>
    </xdr:from>
    <xdr:ext cx="1228725" cy="581025"/>
    <xdr:pic>
      <xdr:nvPicPr>
        <xdr:cNvPr id="476" name="Imagen 475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6969</xdr:col>
      <xdr:colOff>0</xdr:colOff>
      <xdr:row>113</xdr:row>
      <xdr:rowOff>0</xdr:rowOff>
    </xdr:from>
    <xdr:ext cx="1228725" cy="581025"/>
    <xdr:pic>
      <xdr:nvPicPr>
        <xdr:cNvPr id="477" name="Imagen 476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6985</xdr:col>
      <xdr:colOff>0</xdr:colOff>
      <xdr:row>113</xdr:row>
      <xdr:rowOff>0</xdr:rowOff>
    </xdr:from>
    <xdr:ext cx="1228725" cy="581025"/>
    <xdr:pic>
      <xdr:nvPicPr>
        <xdr:cNvPr id="478" name="Imagen 477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7001</xdr:col>
      <xdr:colOff>0</xdr:colOff>
      <xdr:row>113</xdr:row>
      <xdr:rowOff>0</xdr:rowOff>
    </xdr:from>
    <xdr:ext cx="1228725" cy="581025"/>
    <xdr:pic>
      <xdr:nvPicPr>
        <xdr:cNvPr id="479" name="Imagen 478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7017</xdr:col>
      <xdr:colOff>0</xdr:colOff>
      <xdr:row>113</xdr:row>
      <xdr:rowOff>0</xdr:rowOff>
    </xdr:from>
    <xdr:ext cx="1228725" cy="581025"/>
    <xdr:pic>
      <xdr:nvPicPr>
        <xdr:cNvPr id="480" name="Imagen 47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7033</xdr:col>
      <xdr:colOff>0</xdr:colOff>
      <xdr:row>113</xdr:row>
      <xdr:rowOff>0</xdr:rowOff>
    </xdr:from>
    <xdr:ext cx="1228725" cy="581025"/>
    <xdr:pic>
      <xdr:nvPicPr>
        <xdr:cNvPr id="481" name="Imagen 480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7049</xdr:col>
      <xdr:colOff>0</xdr:colOff>
      <xdr:row>113</xdr:row>
      <xdr:rowOff>0</xdr:rowOff>
    </xdr:from>
    <xdr:ext cx="1228725" cy="581025"/>
    <xdr:pic>
      <xdr:nvPicPr>
        <xdr:cNvPr id="482" name="Imagen 481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7065</xdr:col>
      <xdr:colOff>0</xdr:colOff>
      <xdr:row>113</xdr:row>
      <xdr:rowOff>0</xdr:rowOff>
    </xdr:from>
    <xdr:ext cx="1228725" cy="581025"/>
    <xdr:pic>
      <xdr:nvPicPr>
        <xdr:cNvPr id="483" name="Imagen 482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7081</xdr:col>
      <xdr:colOff>0</xdr:colOff>
      <xdr:row>113</xdr:row>
      <xdr:rowOff>0</xdr:rowOff>
    </xdr:from>
    <xdr:ext cx="1228725" cy="581025"/>
    <xdr:pic>
      <xdr:nvPicPr>
        <xdr:cNvPr id="484" name="Imagen 483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7097</xdr:col>
      <xdr:colOff>0</xdr:colOff>
      <xdr:row>113</xdr:row>
      <xdr:rowOff>0</xdr:rowOff>
    </xdr:from>
    <xdr:ext cx="1228725" cy="581025"/>
    <xdr:pic>
      <xdr:nvPicPr>
        <xdr:cNvPr id="485" name="Imagen 484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7113</xdr:col>
      <xdr:colOff>0</xdr:colOff>
      <xdr:row>113</xdr:row>
      <xdr:rowOff>0</xdr:rowOff>
    </xdr:from>
    <xdr:ext cx="1228725" cy="581025"/>
    <xdr:pic>
      <xdr:nvPicPr>
        <xdr:cNvPr id="486" name="Imagen 485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7129</xdr:col>
      <xdr:colOff>0</xdr:colOff>
      <xdr:row>113</xdr:row>
      <xdr:rowOff>0</xdr:rowOff>
    </xdr:from>
    <xdr:ext cx="1228725" cy="581025"/>
    <xdr:pic>
      <xdr:nvPicPr>
        <xdr:cNvPr id="487" name="Imagen 486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7145</xdr:col>
      <xdr:colOff>0</xdr:colOff>
      <xdr:row>113</xdr:row>
      <xdr:rowOff>0</xdr:rowOff>
    </xdr:from>
    <xdr:ext cx="1228725" cy="581025"/>
    <xdr:pic>
      <xdr:nvPicPr>
        <xdr:cNvPr id="488" name="Imagen 487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7161</xdr:col>
      <xdr:colOff>0</xdr:colOff>
      <xdr:row>113</xdr:row>
      <xdr:rowOff>0</xdr:rowOff>
    </xdr:from>
    <xdr:ext cx="1228725" cy="581025"/>
    <xdr:pic>
      <xdr:nvPicPr>
        <xdr:cNvPr id="489" name="Imagen 488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7177</xdr:col>
      <xdr:colOff>0</xdr:colOff>
      <xdr:row>113</xdr:row>
      <xdr:rowOff>0</xdr:rowOff>
    </xdr:from>
    <xdr:ext cx="1228725" cy="581025"/>
    <xdr:pic>
      <xdr:nvPicPr>
        <xdr:cNvPr id="490" name="Imagen 48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7193</xdr:col>
      <xdr:colOff>0</xdr:colOff>
      <xdr:row>113</xdr:row>
      <xdr:rowOff>0</xdr:rowOff>
    </xdr:from>
    <xdr:ext cx="1228725" cy="581025"/>
    <xdr:pic>
      <xdr:nvPicPr>
        <xdr:cNvPr id="491" name="Imagen 490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7209</xdr:col>
      <xdr:colOff>0</xdr:colOff>
      <xdr:row>113</xdr:row>
      <xdr:rowOff>0</xdr:rowOff>
    </xdr:from>
    <xdr:ext cx="1228725" cy="581025"/>
    <xdr:pic>
      <xdr:nvPicPr>
        <xdr:cNvPr id="492" name="Imagen 491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7225</xdr:col>
      <xdr:colOff>0</xdr:colOff>
      <xdr:row>113</xdr:row>
      <xdr:rowOff>0</xdr:rowOff>
    </xdr:from>
    <xdr:ext cx="1228725" cy="581025"/>
    <xdr:pic>
      <xdr:nvPicPr>
        <xdr:cNvPr id="493" name="Imagen 492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7241</xdr:col>
      <xdr:colOff>0</xdr:colOff>
      <xdr:row>113</xdr:row>
      <xdr:rowOff>0</xdr:rowOff>
    </xdr:from>
    <xdr:ext cx="1228725" cy="581025"/>
    <xdr:pic>
      <xdr:nvPicPr>
        <xdr:cNvPr id="494" name="Imagen 493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7257</xdr:col>
      <xdr:colOff>0</xdr:colOff>
      <xdr:row>113</xdr:row>
      <xdr:rowOff>0</xdr:rowOff>
    </xdr:from>
    <xdr:ext cx="1228725" cy="581025"/>
    <xdr:pic>
      <xdr:nvPicPr>
        <xdr:cNvPr id="495" name="Imagen 494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7273</xdr:col>
      <xdr:colOff>0</xdr:colOff>
      <xdr:row>113</xdr:row>
      <xdr:rowOff>0</xdr:rowOff>
    </xdr:from>
    <xdr:ext cx="1228725" cy="581025"/>
    <xdr:pic>
      <xdr:nvPicPr>
        <xdr:cNvPr id="496" name="Imagen 495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7289</xdr:col>
      <xdr:colOff>0</xdr:colOff>
      <xdr:row>113</xdr:row>
      <xdr:rowOff>0</xdr:rowOff>
    </xdr:from>
    <xdr:ext cx="1228725" cy="581025"/>
    <xdr:pic>
      <xdr:nvPicPr>
        <xdr:cNvPr id="497" name="Imagen 496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7305</xdr:col>
      <xdr:colOff>0</xdr:colOff>
      <xdr:row>113</xdr:row>
      <xdr:rowOff>0</xdr:rowOff>
    </xdr:from>
    <xdr:ext cx="1228725" cy="581025"/>
    <xdr:pic>
      <xdr:nvPicPr>
        <xdr:cNvPr id="498" name="Imagen 497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7321</xdr:col>
      <xdr:colOff>0</xdr:colOff>
      <xdr:row>113</xdr:row>
      <xdr:rowOff>0</xdr:rowOff>
    </xdr:from>
    <xdr:ext cx="1228725" cy="581025"/>
    <xdr:pic>
      <xdr:nvPicPr>
        <xdr:cNvPr id="499" name="Imagen 498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7337</xdr:col>
      <xdr:colOff>0</xdr:colOff>
      <xdr:row>113</xdr:row>
      <xdr:rowOff>0</xdr:rowOff>
    </xdr:from>
    <xdr:ext cx="1228725" cy="581025"/>
    <xdr:pic>
      <xdr:nvPicPr>
        <xdr:cNvPr id="500" name="Imagen 49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7353</xdr:col>
      <xdr:colOff>0</xdr:colOff>
      <xdr:row>113</xdr:row>
      <xdr:rowOff>0</xdr:rowOff>
    </xdr:from>
    <xdr:ext cx="1228725" cy="581025"/>
    <xdr:pic>
      <xdr:nvPicPr>
        <xdr:cNvPr id="501" name="Imagen 500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7369</xdr:col>
      <xdr:colOff>0</xdr:colOff>
      <xdr:row>113</xdr:row>
      <xdr:rowOff>0</xdr:rowOff>
    </xdr:from>
    <xdr:ext cx="1228725" cy="581025"/>
    <xdr:pic>
      <xdr:nvPicPr>
        <xdr:cNvPr id="502" name="Imagen 501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7385</xdr:col>
      <xdr:colOff>0</xdr:colOff>
      <xdr:row>113</xdr:row>
      <xdr:rowOff>0</xdr:rowOff>
    </xdr:from>
    <xdr:ext cx="1228725" cy="581025"/>
    <xdr:pic>
      <xdr:nvPicPr>
        <xdr:cNvPr id="503" name="Imagen 502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7401</xdr:col>
      <xdr:colOff>0</xdr:colOff>
      <xdr:row>113</xdr:row>
      <xdr:rowOff>0</xdr:rowOff>
    </xdr:from>
    <xdr:ext cx="1228725" cy="581025"/>
    <xdr:pic>
      <xdr:nvPicPr>
        <xdr:cNvPr id="504" name="Imagen 503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7417</xdr:col>
      <xdr:colOff>0</xdr:colOff>
      <xdr:row>113</xdr:row>
      <xdr:rowOff>0</xdr:rowOff>
    </xdr:from>
    <xdr:ext cx="1228725" cy="581025"/>
    <xdr:pic>
      <xdr:nvPicPr>
        <xdr:cNvPr id="505" name="Imagen 504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7433</xdr:col>
      <xdr:colOff>0</xdr:colOff>
      <xdr:row>113</xdr:row>
      <xdr:rowOff>0</xdr:rowOff>
    </xdr:from>
    <xdr:ext cx="1228725" cy="581025"/>
    <xdr:pic>
      <xdr:nvPicPr>
        <xdr:cNvPr id="506" name="Imagen 505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7449</xdr:col>
      <xdr:colOff>0</xdr:colOff>
      <xdr:row>113</xdr:row>
      <xdr:rowOff>0</xdr:rowOff>
    </xdr:from>
    <xdr:ext cx="1228725" cy="581025"/>
    <xdr:pic>
      <xdr:nvPicPr>
        <xdr:cNvPr id="507" name="Imagen 506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7465</xdr:col>
      <xdr:colOff>0</xdr:colOff>
      <xdr:row>113</xdr:row>
      <xdr:rowOff>0</xdr:rowOff>
    </xdr:from>
    <xdr:ext cx="1228725" cy="581025"/>
    <xdr:pic>
      <xdr:nvPicPr>
        <xdr:cNvPr id="508" name="Imagen 507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7481</xdr:col>
      <xdr:colOff>0</xdr:colOff>
      <xdr:row>113</xdr:row>
      <xdr:rowOff>0</xdr:rowOff>
    </xdr:from>
    <xdr:ext cx="1228725" cy="581025"/>
    <xdr:pic>
      <xdr:nvPicPr>
        <xdr:cNvPr id="509" name="Imagen 508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7497</xdr:col>
      <xdr:colOff>0</xdr:colOff>
      <xdr:row>113</xdr:row>
      <xdr:rowOff>0</xdr:rowOff>
    </xdr:from>
    <xdr:ext cx="1228725" cy="581025"/>
    <xdr:pic>
      <xdr:nvPicPr>
        <xdr:cNvPr id="510" name="Imagen 50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7513</xdr:col>
      <xdr:colOff>0</xdr:colOff>
      <xdr:row>113</xdr:row>
      <xdr:rowOff>0</xdr:rowOff>
    </xdr:from>
    <xdr:ext cx="1228725" cy="581025"/>
    <xdr:pic>
      <xdr:nvPicPr>
        <xdr:cNvPr id="511" name="Imagen 510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7529</xdr:col>
      <xdr:colOff>0</xdr:colOff>
      <xdr:row>113</xdr:row>
      <xdr:rowOff>0</xdr:rowOff>
    </xdr:from>
    <xdr:ext cx="1228725" cy="581025"/>
    <xdr:pic>
      <xdr:nvPicPr>
        <xdr:cNvPr id="512" name="Imagen 511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7545</xdr:col>
      <xdr:colOff>0</xdr:colOff>
      <xdr:row>113</xdr:row>
      <xdr:rowOff>0</xdr:rowOff>
    </xdr:from>
    <xdr:ext cx="1228725" cy="581025"/>
    <xdr:pic>
      <xdr:nvPicPr>
        <xdr:cNvPr id="513" name="Imagen 512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7561</xdr:col>
      <xdr:colOff>0</xdr:colOff>
      <xdr:row>113</xdr:row>
      <xdr:rowOff>0</xdr:rowOff>
    </xdr:from>
    <xdr:ext cx="1228725" cy="581025"/>
    <xdr:pic>
      <xdr:nvPicPr>
        <xdr:cNvPr id="514" name="Imagen 513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7577</xdr:col>
      <xdr:colOff>0</xdr:colOff>
      <xdr:row>113</xdr:row>
      <xdr:rowOff>0</xdr:rowOff>
    </xdr:from>
    <xdr:ext cx="1228725" cy="581025"/>
    <xdr:pic>
      <xdr:nvPicPr>
        <xdr:cNvPr id="515" name="Imagen 514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7593</xdr:col>
      <xdr:colOff>0</xdr:colOff>
      <xdr:row>113</xdr:row>
      <xdr:rowOff>0</xdr:rowOff>
    </xdr:from>
    <xdr:ext cx="1228725" cy="581025"/>
    <xdr:pic>
      <xdr:nvPicPr>
        <xdr:cNvPr id="516" name="Imagen 515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7609</xdr:col>
      <xdr:colOff>0</xdr:colOff>
      <xdr:row>113</xdr:row>
      <xdr:rowOff>0</xdr:rowOff>
    </xdr:from>
    <xdr:ext cx="1228725" cy="581025"/>
    <xdr:pic>
      <xdr:nvPicPr>
        <xdr:cNvPr id="517" name="Imagen 516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7625</xdr:col>
      <xdr:colOff>0</xdr:colOff>
      <xdr:row>113</xdr:row>
      <xdr:rowOff>0</xdr:rowOff>
    </xdr:from>
    <xdr:ext cx="1228725" cy="581025"/>
    <xdr:pic>
      <xdr:nvPicPr>
        <xdr:cNvPr id="518" name="Imagen 517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7641</xdr:col>
      <xdr:colOff>0</xdr:colOff>
      <xdr:row>113</xdr:row>
      <xdr:rowOff>0</xdr:rowOff>
    </xdr:from>
    <xdr:ext cx="1228725" cy="581025"/>
    <xdr:pic>
      <xdr:nvPicPr>
        <xdr:cNvPr id="519" name="Imagen 518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7657</xdr:col>
      <xdr:colOff>0</xdr:colOff>
      <xdr:row>113</xdr:row>
      <xdr:rowOff>0</xdr:rowOff>
    </xdr:from>
    <xdr:ext cx="1228725" cy="581025"/>
    <xdr:pic>
      <xdr:nvPicPr>
        <xdr:cNvPr id="520" name="Imagen 5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7673</xdr:col>
      <xdr:colOff>0</xdr:colOff>
      <xdr:row>113</xdr:row>
      <xdr:rowOff>0</xdr:rowOff>
    </xdr:from>
    <xdr:ext cx="1228725" cy="581025"/>
    <xdr:pic>
      <xdr:nvPicPr>
        <xdr:cNvPr id="521" name="Imagen 520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7689</xdr:col>
      <xdr:colOff>0</xdr:colOff>
      <xdr:row>113</xdr:row>
      <xdr:rowOff>0</xdr:rowOff>
    </xdr:from>
    <xdr:ext cx="1228725" cy="581025"/>
    <xdr:pic>
      <xdr:nvPicPr>
        <xdr:cNvPr id="522" name="Imagen 521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7705</xdr:col>
      <xdr:colOff>0</xdr:colOff>
      <xdr:row>113</xdr:row>
      <xdr:rowOff>0</xdr:rowOff>
    </xdr:from>
    <xdr:ext cx="1228725" cy="581025"/>
    <xdr:pic>
      <xdr:nvPicPr>
        <xdr:cNvPr id="523" name="Imagen 522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7721</xdr:col>
      <xdr:colOff>0</xdr:colOff>
      <xdr:row>113</xdr:row>
      <xdr:rowOff>0</xdr:rowOff>
    </xdr:from>
    <xdr:ext cx="1228725" cy="581025"/>
    <xdr:pic>
      <xdr:nvPicPr>
        <xdr:cNvPr id="524" name="Imagen 523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7737</xdr:col>
      <xdr:colOff>0</xdr:colOff>
      <xdr:row>113</xdr:row>
      <xdr:rowOff>0</xdr:rowOff>
    </xdr:from>
    <xdr:ext cx="1228725" cy="581025"/>
    <xdr:pic>
      <xdr:nvPicPr>
        <xdr:cNvPr id="525" name="Imagen 524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7753</xdr:col>
      <xdr:colOff>0</xdr:colOff>
      <xdr:row>113</xdr:row>
      <xdr:rowOff>0</xdr:rowOff>
    </xdr:from>
    <xdr:ext cx="1228725" cy="581025"/>
    <xdr:pic>
      <xdr:nvPicPr>
        <xdr:cNvPr id="526" name="Imagen 525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7769</xdr:col>
      <xdr:colOff>0</xdr:colOff>
      <xdr:row>113</xdr:row>
      <xdr:rowOff>0</xdr:rowOff>
    </xdr:from>
    <xdr:ext cx="1228725" cy="581025"/>
    <xdr:pic>
      <xdr:nvPicPr>
        <xdr:cNvPr id="527" name="Imagen 526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7785</xdr:col>
      <xdr:colOff>0</xdr:colOff>
      <xdr:row>113</xdr:row>
      <xdr:rowOff>0</xdr:rowOff>
    </xdr:from>
    <xdr:ext cx="1228725" cy="581025"/>
    <xdr:pic>
      <xdr:nvPicPr>
        <xdr:cNvPr id="528" name="Imagen 527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7801</xdr:col>
      <xdr:colOff>0</xdr:colOff>
      <xdr:row>113</xdr:row>
      <xdr:rowOff>0</xdr:rowOff>
    </xdr:from>
    <xdr:ext cx="1228725" cy="581025"/>
    <xdr:pic>
      <xdr:nvPicPr>
        <xdr:cNvPr id="529" name="Imagen 528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7817</xdr:col>
      <xdr:colOff>0</xdr:colOff>
      <xdr:row>113</xdr:row>
      <xdr:rowOff>0</xdr:rowOff>
    </xdr:from>
    <xdr:ext cx="1228725" cy="581025"/>
    <xdr:pic>
      <xdr:nvPicPr>
        <xdr:cNvPr id="530" name="Imagen 52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7833</xdr:col>
      <xdr:colOff>0</xdr:colOff>
      <xdr:row>113</xdr:row>
      <xdr:rowOff>0</xdr:rowOff>
    </xdr:from>
    <xdr:ext cx="1228725" cy="581025"/>
    <xdr:pic>
      <xdr:nvPicPr>
        <xdr:cNvPr id="531" name="Imagen 530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7849</xdr:col>
      <xdr:colOff>0</xdr:colOff>
      <xdr:row>113</xdr:row>
      <xdr:rowOff>0</xdr:rowOff>
    </xdr:from>
    <xdr:ext cx="1228725" cy="581025"/>
    <xdr:pic>
      <xdr:nvPicPr>
        <xdr:cNvPr id="532" name="Imagen 531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7865</xdr:col>
      <xdr:colOff>0</xdr:colOff>
      <xdr:row>113</xdr:row>
      <xdr:rowOff>0</xdr:rowOff>
    </xdr:from>
    <xdr:ext cx="1228725" cy="581025"/>
    <xdr:pic>
      <xdr:nvPicPr>
        <xdr:cNvPr id="533" name="Imagen 532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7881</xdr:col>
      <xdr:colOff>0</xdr:colOff>
      <xdr:row>113</xdr:row>
      <xdr:rowOff>0</xdr:rowOff>
    </xdr:from>
    <xdr:ext cx="1228725" cy="581025"/>
    <xdr:pic>
      <xdr:nvPicPr>
        <xdr:cNvPr id="534" name="Imagen 533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7897</xdr:col>
      <xdr:colOff>0</xdr:colOff>
      <xdr:row>113</xdr:row>
      <xdr:rowOff>0</xdr:rowOff>
    </xdr:from>
    <xdr:ext cx="1228725" cy="581025"/>
    <xdr:pic>
      <xdr:nvPicPr>
        <xdr:cNvPr id="535" name="Imagen 534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7913</xdr:col>
      <xdr:colOff>0</xdr:colOff>
      <xdr:row>113</xdr:row>
      <xdr:rowOff>0</xdr:rowOff>
    </xdr:from>
    <xdr:ext cx="1228725" cy="581025"/>
    <xdr:pic>
      <xdr:nvPicPr>
        <xdr:cNvPr id="536" name="Imagen 535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7929</xdr:col>
      <xdr:colOff>0</xdr:colOff>
      <xdr:row>113</xdr:row>
      <xdr:rowOff>0</xdr:rowOff>
    </xdr:from>
    <xdr:ext cx="1228725" cy="581025"/>
    <xdr:pic>
      <xdr:nvPicPr>
        <xdr:cNvPr id="537" name="Imagen 536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7945</xdr:col>
      <xdr:colOff>0</xdr:colOff>
      <xdr:row>113</xdr:row>
      <xdr:rowOff>0</xdr:rowOff>
    </xdr:from>
    <xdr:ext cx="1228725" cy="581025"/>
    <xdr:pic>
      <xdr:nvPicPr>
        <xdr:cNvPr id="538" name="Imagen 537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7961</xdr:col>
      <xdr:colOff>0</xdr:colOff>
      <xdr:row>113</xdr:row>
      <xdr:rowOff>0</xdr:rowOff>
    </xdr:from>
    <xdr:ext cx="1228725" cy="581025"/>
    <xdr:pic>
      <xdr:nvPicPr>
        <xdr:cNvPr id="539" name="Imagen 538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7977</xdr:col>
      <xdr:colOff>0</xdr:colOff>
      <xdr:row>113</xdr:row>
      <xdr:rowOff>0</xdr:rowOff>
    </xdr:from>
    <xdr:ext cx="1228725" cy="581025"/>
    <xdr:pic>
      <xdr:nvPicPr>
        <xdr:cNvPr id="540" name="Imagen 53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7993</xdr:col>
      <xdr:colOff>0</xdr:colOff>
      <xdr:row>113</xdr:row>
      <xdr:rowOff>0</xdr:rowOff>
    </xdr:from>
    <xdr:ext cx="1228725" cy="581025"/>
    <xdr:pic>
      <xdr:nvPicPr>
        <xdr:cNvPr id="541" name="Imagen 540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8009</xdr:col>
      <xdr:colOff>0</xdr:colOff>
      <xdr:row>113</xdr:row>
      <xdr:rowOff>0</xdr:rowOff>
    </xdr:from>
    <xdr:ext cx="1228725" cy="581025"/>
    <xdr:pic>
      <xdr:nvPicPr>
        <xdr:cNvPr id="542" name="Imagen 541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8025</xdr:col>
      <xdr:colOff>0</xdr:colOff>
      <xdr:row>113</xdr:row>
      <xdr:rowOff>0</xdr:rowOff>
    </xdr:from>
    <xdr:ext cx="1228725" cy="581025"/>
    <xdr:pic>
      <xdr:nvPicPr>
        <xdr:cNvPr id="543" name="Imagen 542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8041</xdr:col>
      <xdr:colOff>0</xdr:colOff>
      <xdr:row>113</xdr:row>
      <xdr:rowOff>0</xdr:rowOff>
    </xdr:from>
    <xdr:ext cx="1228725" cy="581025"/>
    <xdr:pic>
      <xdr:nvPicPr>
        <xdr:cNvPr id="544" name="Imagen 543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8057</xdr:col>
      <xdr:colOff>0</xdr:colOff>
      <xdr:row>113</xdr:row>
      <xdr:rowOff>0</xdr:rowOff>
    </xdr:from>
    <xdr:ext cx="1228725" cy="581025"/>
    <xdr:pic>
      <xdr:nvPicPr>
        <xdr:cNvPr id="545" name="Imagen 544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8073</xdr:col>
      <xdr:colOff>0</xdr:colOff>
      <xdr:row>113</xdr:row>
      <xdr:rowOff>0</xdr:rowOff>
    </xdr:from>
    <xdr:ext cx="1228725" cy="581025"/>
    <xdr:pic>
      <xdr:nvPicPr>
        <xdr:cNvPr id="546" name="Imagen 545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8089</xdr:col>
      <xdr:colOff>0</xdr:colOff>
      <xdr:row>113</xdr:row>
      <xdr:rowOff>0</xdr:rowOff>
    </xdr:from>
    <xdr:ext cx="1228725" cy="581025"/>
    <xdr:pic>
      <xdr:nvPicPr>
        <xdr:cNvPr id="547" name="Imagen 546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8105</xdr:col>
      <xdr:colOff>0</xdr:colOff>
      <xdr:row>113</xdr:row>
      <xdr:rowOff>0</xdr:rowOff>
    </xdr:from>
    <xdr:ext cx="1228725" cy="581025"/>
    <xdr:pic>
      <xdr:nvPicPr>
        <xdr:cNvPr id="548" name="Imagen 547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8121</xdr:col>
      <xdr:colOff>0</xdr:colOff>
      <xdr:row>113</xdr:row>
      <xdr:rowOff>0</xdr:rowOff>
    </xdr:from>
    <xdr:ext cx="1228725" cy="581025"/>
    <xdr:pic>
      <xdr:nvPicPr>
        <xdr:cNvPr id="549" name="Imagen 548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8137</xdr:col>
      <xdr:colOff>0</xdr:colOff>
      <xdr:row>113</xdr:row>
      <xdr:rowOff>0</xdr:rowOff>
    </xdr:from>
    <xdr:ext cx="1228725" cy="581025"/>
    <xdr:pic>
      <xdr:nvPicPr>
        <xdr:cNvPr id="550" name="Imagen 54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8153</xdr:col>
      <xdr:colOff>0</xdr:colOff>
      <xdr:row>113</xdr:row>
      <xdr:rowOff>0</xdr:rowOff>
    </xdr:from>
    <xdr:ext cx="1228725" cy="581025"/>
    <xdr:pic>
      <xdr:nvPicPr>
        <xdr:cNvPr id="551" name="Imagen 550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8169</xdr:col>
      <xdr:colOff>0</xdr:colOff>
      <xdr:row>113</xdr:row>
      <xdr:rowOff>0</xdr:rowOff>
    </xdr:from>
    <xdr:ext cx="1228725" cy="581025"/>
    <xdr:pic>
      <xdr:nvPicPr>
        <xdr:cNvPr id="552" name="Imagen 551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8185</xdr:col>
      <xdr:colOff>0</xdr:colOff>
      <xdr:row>113</xdr:row>
      <xdr:rowOff>0</xdr:rowOff>
    </xdr:from>
    <xdr:ext cx="1228725" cy="581025"/>
    <xdr:pic>
      <xdr:nvPicPr>
        <xdr:cNvPr id="553" name="Imagen 552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8201</xdr:col>
      <xdr:colOff>0</xdr:colOff>
      <xdr:row>113</xdr:row>
      <xdr:rowOff>0</xdr:rowOff>
    </xdr:from>
    <xdr:ext cx="1228725" cy="581025"/>
    <xdr:pic>
      <xdr:nvPicPr>
        <xdr:cNvPr id="554" name="Imagen 553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8217</xdr:col>
      <xdr:colOff>0</xdr:colOff>
      <xdr:row>113</xdr:row>
      <xdr:rowOff>0</xdr:rowOff>
    </xdr:from>
    <xdr:ext cx="1228725" cy="581025"/>
    <xdr:pic>
      <xdr:nvPicPr>
        <xdr:cNvPr id="555" name="Imagen 554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8233</xdr:col>
      <xdr:colOff>0</xdr:colOff>
      <xdr:row>113</xdr:row>
      <xdr:rowOff>0</xdr:rowOff>
    </xdr:from>
    <xdr:ext cx="1228725" cy="581025"/>
    <xdr:pic>
      <xdr:nvPicPr>
        <xdr:cNvPr id="556" name="Imagen 555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8249</xdr:col>
      <xdr:colOff>0</xdr:colOff>
      <xdr:row>113</xdr:row>
      <xdr:rowOff>0</xdr:rowOff>
    </xdr:from>
    <xdr:ext cx="1228725" cy="581025"/>
    <xdr:pic>
      <xdr:nvPicPr>
        <xdr:cNvPr id="557" name="Imagen 556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8265</xdr:col>
      <xdr:colOff>0</xdr:colOff>
      <xdr:row>113</xdr:row>
      <xdr:rowOff>0</xdr:rowOff>
    </xdr:from>
    <xdr:ext cx="1228725" cy="581025"/>
    <xdr:pic>
      <xdr:nvPicPr>
        <xdr:cNvPr id="558" name="Imagen 557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8281</xdr:col>
      <xdr:colOff>0</xdr:colOff>
      <xdr:row>113</xdr:row>
      <xdr:rowOff>0</xdr:rowOff>
    </xdr:from>
    <xdr:ext cx="1228725" cy="581025"/>
    <xdr:pic>
      <xdr:nvPicPr>
        <xdr:cNvPr id="559" name="Imagen 558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8297</xdr:col>
      <xdr:colOff>0</xdr:colOff>
      <xdr:row>113</xdr:row>
      <xdr:rowOff>0</xdr:rowOff>
    </xdr:from>
    <xdr:ext cx="1228725" cy="581025"/>
    <xdr:pic>
      <xdr:nvPicPr>
        <xdr:cNvPr id="560" name="Imagen 55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8313</xdr:col>
      <xdr:colOff>0</xdr:colOff>
      <xdr:row>113</xdr:row>
      <xdr:rowOff>0</xdr:rowOff>
    </xdr:from>
    <xdr:ext cx="1228725" cy="581025"/>
    <xdr:pic>
      <xdr:nvPicPr>
        <xdr:cNvPr id="561" name="Imagen 560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8329</xdr:col>
      <xdr:colOff>0</xdr:colOff>
      <xdr:row>113</xdr:row>
      <xdr:rowOff>0</xdr:rowOff>
    </xdr:from>
    <xdr:ext cx="1228725" cy="581025"/>
    <xdr:pic>
      <xdr:nvPicPr>
        <xdr:cNvPr id="562" name="Imagen 561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8345</xdr:col>
      <xdr:colOff>0</xdr:colOff>
      <xdr:row>113</xdr:row>
      <xdr:rowOff>0</xdr:rowOff>
    </xdr:from>
    <xdr:ext cx="1228725" cy="581025"/>
    <xdr:pic>
      <xdr:nvPicPr>
        <xdr:cNvPr id="563" name="Imagen 562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8361</xdr:col>
      <xdr:colOff>0</xdr:colOff>
      <xdr:row>113</xdr:row>
      <xdr:rowOff>0</xdr:rowOff>
    </xdr:from>
    <xdr:ext cx="1228725" cy="581025"/>
    <xdr:pic>
      <xdr:nvPicPr>
        <xdr:cNvPr id="564" name="Imagen 563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8377</xdr:col>
      <xdr:colOff>0</xdr:colOff>
      <xdr:row>113</xdr:row>
      <xdr:rowOff>0</xdr:rowOff>
    </xdr:from>
    <xdr:ext cx="1228725" cy="581025"/>
    <xdr:pic>
      <xdr:nvPicPr>
        <xdr:cNvPr id="565" name="Imagen 564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8393</xdr:col>
      <xdr:colOff>0</xdr:colOff>
      <xdr:row>113</xdr:row>
      <xdr:rowOff>0</xdr:rowOff>
    </xdr:from>
    <xdr:ext cx="1228725" cy="581025"/>
    <xdr:pic>
      <xdr:nvPicPr>
        <xdr:cNvPr id="566" name="Imagen 565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8409</xdr:col>
      <xdr:colOff>0</xdr:colOff>
      <xdr:row>113</xdr:row>
      <xdr:rowOff>0</xdr:rowOff>
    </xdr:from>
    <xdr:ext cx="1228725" cy="581025"/>
    <xdr:pic>
      <xdr:nvPicPr>
        <xdr:cNvPr id="567" name="Imagen 566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8425</xdr:col>
      <xdr:colOff>0</xdr:colOff>
      <xdr:row>113</xdr:row>
      <xdr:rowOff>0</xdr:rowOff>
    </xdr:from>
    <xdr:ext cx="1228725" cy="581025"/>
    <xdr:pic>
      <xdr:nvPicPr>
        <xdr:cNvPr id="568" name="Imagen 567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8441</xdr:col>
      <xdr:colOff>0</xdr:colOff>
      <xdr:row>113</xdr:row>
      <xdr:rowOff>0</xdr:rowOff>
    </xdr:from>
    <xdr:ext cx="1228725" cy="581025"/>
    <xdr:pic>
      <xdr:nvPicPr>
        <xdr:cNvPr id="569" name="Imagen 568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8457</xdr:col>
      <xdr:colOff>0</xdr:colOff>
      <xdr:row>113</xdr:row>
      <xdr:rowOff>0</xdr:rowOff>
    </xdr:from>
    <xdr:ext cx="1228725" cy="581025"/>
    <xdr:pic>
      <xdr:nvPicPr>
        <xdr:cNvPr id="570" name="Imagen 56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8473</xdr:col>
      <xdr:colOff>0</xdr:colOff>
      <xdr:row>113</xdr:row>
      <xdr:rowOff>0</xdr:rowOff>
    </xdr:from>
    <xdr:ext cx="1228725" cy="581025"/>
    <xdr:pic>
      <xdr:nvPicPr>
        <xdr:cNvPr id="571" name="Imagen 570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8489</xdr:col>
      <xdr:colOff>0</xdr:colOff>
      <xdr:row>113</xdr:row>
      <xdr:rowOff>0</xdr:rowOff>
    </xdr:from>
    <xdr:ext cx="1228725" cy="581025"/>
    <xdr:pic>
      <xdr:nvPicPr>
        <xdr:cNvPr id="572" name="Imagen 571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8505</xdr:col>
      <xdr:colOff>0</xdr:colOff>
      <xdr:row>113</xdr:row>
      <xdr:rowOff>0</xdr:rowOff>
    </xdr:from>
    <xdr:ext cx="1228725" cy="581025"/>
    <xdr:pic>
      <xdr:nvPicPr>
        <xdr:cNvPr id="573" name="Imagen 572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8521</xdr:col>
      <xdr:colOff>0</xdr:colOff>
      <xdr:row>113</xdr:row>
      <xdr:rowOff>0</xdr:rowOff>
    </xdr:from>
    <xdr:ext cx="1228725" cy="581025"/>
    <xdr:pic>
      <xdr:nvPicPr>
        <xdr:cNvPr id="574" name="Imagen 573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8537</xdr:col>
      <xdr:colOff>0</xdr:colOff>
      <xdr:row>113</xdr:row>
      <xdr:rowOff>0</xdr:rowOff>
    </xdr:from>
    <xdr:ext cx="1228725" cy="581025"/>
    <xdr:pic>
      <xdr:nvPicPr>
        <xdr:cNvPr id="575" name="Imagen 574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8553</xdr:col>
      <xdr:colOff>0</xdr:colOff>
      <xdr:row>113</xdr:row>
      <xdr:rowOff>0</xdr:rowOff>
    </xdr:from>
    <xdr:ext cx="1228725" cy="581025"/>
    <xdr:pic>
      <xdr:nvPicPr>
        <xdr:cNvPr id="576" name="Imagen 575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8569</xdr:col>
      <xdr:colOff>0</xdr:colOff>
      <xdr:row>113</xdr:row>
      <xdr:rowOff>0</xdr:rowOff>
    </xdr:from>
    <xdr:ext cx="1228725" cy="581025"/>
    <xdr:pic>
      <xdr:nvPicPr>
        <xdr:cNvPr id="577" name="Imagen 576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8585</xdr:col>
      <xdr:colOff>0</xdr:colOff>
      <xdr:row>113</xdr:row>
      <xdr:rowOff>0</xdr:rowOff>
    </xdr:from>
    <xdr:ext cx="1228725" cy="581025"/>
    <xdr:pic>
      <xdr:nvPicPr>
        <xdr:cNvPr id="578" name="Imagen 577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8601</xdr:col>
      <xdr:colOff>0</xdr:colOff>
      <xdr:row>113</xdr:row>
      <xdr:rowOff>0</xdr:rowOff>
    </xdr:from>
    <xdr:ext cx="1228725" cy="581025"/>
    <xdr:pic>
      <xdr:nvPicPr>
        <xdr:cNvPr id="579" name="Imagen 578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8617</xdr:col>
      <xdr:colOff>0</xdr:colOff>
      <xdr:row>113</xdr:row>
      <xdr:rowOff>0</xdr:rowOff>
    </xdr:from>
    <xdr:ext cx="1228725" cy="581025"/>
    <xdr:pic>
      <xdr:nvPicPr>
        <xdr:cNvPr id="580" name="Imagen 57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8633</xdr:col>
      <xdr:colOff>0</xdr:colOff>
      <xdr:row>113</xdr:row>
      <xdr:rowOff>0</xdr:rowOff>
    </xdr:from>
    <xdr:ext cx="1228725" cy="581025"/>
    <xdr:pic>
      <xdr:nvPicPr>
        <xdr:cNvPr id="581" name="Imagen 580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8649</xdr:col>
      <xdr:colOff>0</xdr:colOff>
      <xdr:row>113</xdr:row>
      <xdr:rowOff>0</xdr:rowOff>
    </xdr:from>
    <xdr:ext cx="1228725" cy="581025"/>
    <xdr:pic>
      <xdr:nvPicPr>
        <xdr:cNvPr id="582" name="Imagen 581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8665</xdr:col>
      <xdr:colOff>0</xdr:colOff>
      <xdr:row>113</xdr:row>
      <xdr:rowOff>0</xdr:rowOff>
    </xdr:from>
    <xdr:ext cx="1228725" cy="581025"/>
    <xdr:pic>
      <xdr:nvPicPr>
        <xdr:cNvPr id="583" name="Imagen 582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8681</xdr:col>
      <xdr:colOff>0</xdr:colOff>
      <xdr:row>113</xdr:row>
      <xdr:rowOff>0</xdr:rowOff>
    </xdr:from>
    <xdr:ext cx="1228725" cy="581025"/>
    <xdr:pic>
      <xdr:nvPicPr>
        <xdr:cNvPr id="584" name="Imagen 583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8697</xdr:col>
      <xdr:colOff>0</xdr:colOff>
      <xdr:row>113</xdr:row>
      <xdr:rowOff>0</xdr:rowOff>
    </xdr:from>
    <xdr:ext cx="1228725" cy="581025"/>
    <xdr:pic>
      <xdr:nvPicPr>
        <xdr:cNvPr id="585" name="Imagen 584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8713</xdr:col>
      <xdr:colOff>0</xdr:colOff>
      <xdr:row>113</xdr:row>
      <xdr:rowOff>0</xdr:rowOff>
    </xdr:from>
    <xdr:ext cx="1228725" cy="581025"/>
    <xdr:pic>
      <xdr:nvPicPr>
        <xdr:cNvPr id="586" name="Imagen 585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8729</xdr:col>
      <xdr:colOff>0</xdr:colOff>
      <xdr:row>113</xdr:row>
      <xdr:rowOff>0</xdr:rowOff>
    </xdr:from>
    <xdr:ext cx="1228725" cy="581025"/>
    <xdr:pic>
      <xdr:nvPicPr>
        <xdr:cNvPr id="587" name="Imagen 586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8745</xdr:col>
      <xdr:colOff>0</xdr:colOff>
      <xdr:row>113</xdr:row>
      <xdr:rowOff>0</xdr:rowOff>
    </xdr:from>
    <xdr:ext cx="1228725" cy="581025"/>
    <xdr:pic>
      <xdr:nvPicPr>
        <xdr:cNvPr id="588" name="Imagen 587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8761</xdr:col>
      <xdr:colOff>0</xdr:colOff>
      <xdr:row>113</xdr:row>
      <xdr:rowOff>0</xdr:rowOff>
    </xdr:from>
    <xdr:ext cx="1228725" cy="581025"/>
    <xdr:pic>
      <xdr:nvPicPr>
        <xdr:cNvPr id="589" name="Imagen 588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8777</xdr:col>
      <xdr:colOff>0</xdr:colOff>
      <xdr:row>113</xdr:row>
      <xdr:rowOff>0</xdr:rowOff>
    </xdr:from>
    <xdr:ext cx="1228725" cy="581025"/>
    <xdr:pic>
      <xdr:nvPicPr>
        <xdr:cNvPr id="590" name="Imagen 58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8793</xdr:col>
      <xdr:colOff>0</xdr:colOff>
      <xdr:row>113</xdr:row>
      <xdr:rowOff>0</xdr:rowOff>
    </xdr:from>
    <xdr:ext cx="1228725" cy="581025"/>
    <xdr:pic>
      <xdr:nvPicPr>
        <xdr:cNvPr id="591" name="Imagen 590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8809</xdr:col>
      <xdr:colOff>0</xdr:colOff>
      <xdr:row>113</xdr:row>
      <xdr:rowOff>0</xdr:rowOff>
    </xdr:from>
    <xdr:ext cx="1228725" cy="581025"/>
    <xdr:pic>
      <xdr:nvPicPr>
        <xdr:cNvPr id="592" name="Imagen 591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8825</xdr:col>
      <xdr:colOff>0</xdr:colOff>
      <xdr:row>113</xdr:row>
      <xdr:rowOff>0</xdr:rowOff>
    </xdr:from>
    <xdr:ext cx="1228725" cy="581025"/>
    <xdr:pic>
      <xdr:nvPicPr>
        <xdr:cNvPr id="593" name="Imagen 592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8841</xdr:col>
      <xdr:colOff>0</xdr:colOff>
      <xdr:row>113</xdr:row>
      <xdr:rowOff>0</xdr:rowOff>
    </xdr:from>
    <xdr:ext cx="1228725" cy="581025"/>
    <xdr:pic>
      <xdr:nvPicPr>
        <xdr:cNvPr id="594" name="Imagen 593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8857</xdr:col>
      <xdr:colOff>0</xdr:colOff>
      <xdr:row>113</xdr:row>
      <xdr:rowOff>0</xdr:rowOff>
    </xdr:from>
    <xdr:ext cx="1228725" cy="581025"/>
    <xdr:pic>
      <xdr:nvPicPr>
        <xdr:cNvPr id="595" name="Imagen 594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8873</xdr:col>
      <xdr:colOff>0</xdr:colOff>
      <xdr:row>113</xdr:row>
      <xdr:rowOff>0</xdr:rowOff>
    </xdr:from>
    <xdr:ext cx="1228725" cy="581025"/>
    <xdr:pic>
      <xdr:nvPicPr>
        <xdr:cNvPr id="596" name="Imagen 595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8889</xdr:col>
      <xdr:colOff>0</xdr:colOff>
      <xdr:row>113</xdr:row>
      <xdr:rowOff>0</xdr:rowOff>
    </xdr:from>
    <xdr:ext cx="1228725" cy="581025"/>
    <xdr:pic>
      <xdr:nvPicPr>
        <xdr:cNvPr id="597" name="Imagen 596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8905</xdr:col>
      <xdr:colOff>0</xdr:colOff>
      <xdr:row>113</xdr:row>
      <xdr:rowOff>0</xdr:rowOff>
    </xdr:from>
    <xdr:ext cx="1228725" cy="581025"/>
    <xdr:pic>
      <xdr:nvPicPr>
        <xdr:cNvPr id="598" name="Imagen 597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8921</xdr:col>
      <xdr:colOff>0</xdr:colOff>
      <xdr:row>113</xdr:row>
      <xdr:rowOff>0</xdr:rowOff>
    </xdr:from>
    <xdr:ext cx="1228725" cy="581025"/>
    <xdr:pic>
      <xdr:nvPicPr>
        <xdr:cNvPr id="599" name="Imagen 598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8937</xdr:col>
      <xdr:colOff>0</xdr:colOff>
      <xdr:row>113</xdr:row>
      <xdr:rowOff>0</xdr:rowOff>
    </xdr:from>
    <xdr:ext cx="1228725" cy="581025"/>
    <xdr:pic>
      <xdr:nvPicPr>
        <xdr:cNvPr id="600" name="Imagen 59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8953</xdr:col>
      <xdr:colOff>0</xdr:colOff>
      <xdr:row>113</xdr:row>
      <xdr:rowOff>0</xdr:rowOff>
    </xdr:from>
    <xdr:ext cx="1228725" cy="581025"/>
    <xdr:pic>
      <xdr:nvPicPr>
        <xdr:cNvPr id="601" name="Imagen 600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8969</xdr:col>
      <xdr:colOff>0</xdr:colOff>
      <xdr:row>113</xdr:row>
      <xdr:rowOff>0</xdr:rowOff>
    </xdr:from>
    <xdr:ext cx="1228725" cy="581025"/>
    <xdr:pic>
      <xdr:nvPicPr>
        <xdr:cNvPr id="602" name="Imagen 601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8985</xdr:col>
      <xdr:colOff>0</xdr:colOff>
      <xdr:row>113</xdr:row>
      <xdr:rowOff>0</xdr:rowOff>
    </xdr:from>
    <xdr:ext cx="1228725" cy="581025"/>
    <xdr:pic>
      <xdr:nvPicPr>
        <xdr:cNvPr id="603" name="Imagen 602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9001</xdr:col>
      <xdr:colOff>0</xdr:colOff>
      <xdr:row>113</xdr:row>
      <xdr:rowOff>0</xdr:rowOff>
    </xdr:from>
    <xdr:ext cx="1228725" cy="581025"/>
    <xdr:pic>
      <xdr:nvPicPr>
        <xdr:cNvPr id="604" name="Imagen 603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9017</xdr:col>
      <xdr:colOff>0</xdr:colOff>
      <xdr:row>113</xdr:row>
      <xdr:rowOff>0</xdr:rowOff>
    </xdr:from>
    <xdr:ext cx="1228725" cy="581025"/>
    <xdr:pic>
      <xdr:nvPicPr>
        <xdr:cNvPr id="605" name="Imagen 604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9033</xdr:col>
      <xdr:colOff>0</xdr:colOff>
      <xdr:row>113</xdr:row>
      <xdr:rowOff>0</xdr:rowOff>
    </xdr:from>
    <xdr:ext cx="1228725" cy="581025"/>
    <xdr:pic>
      <xdr:nvPicPr>
        <xdr:cNvPr id="606" name="Imagen 605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9049</xdr:col>
      <xdr:colOff>0</xdr:colOff>
      <xdr:row>113</xdr:row>
      <xdr:rowOff>0</xdr:rowOff>
    </xdr:from>
    <xdr:ext cx="1228725" cy="581025"/>
    <xdr:pic>
      <xdr:nvPicPr>
        <xdr:cNvPr id="607" name="Imagen 606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9065</xdr:col>
      <xdr:colOff>0</xdr:colOff>
      <xdr:row>113</xdr:row>
      <xdr:rowOff>0</xdr:rowOff>
    </xdr:from>
    <xdr:ext cx="1228725" cy="581025"/>
    <xdr:pic>
      <xdr:nvPicPr>
        <xdr:cNvPr id="608" name="Imagen 607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9081</xdr:col>
      <xdr:colOff>0</xdr:colOff>
      <xdr:row>113</xdr:row>
      <xdr:rowOff>0</xdr:rowOff>
    </xdr:from>
    <xdr:ext cx="1228725" cy="581025"/>
    <xdr:pic>
      <xdr:nvPicPr>
        <xdr:cNvPr id="609" name="Imagen 608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9097</xdr:col>
      <xdr:colOff>0</xdr:colOff>
      <xdr:row>113</xdr:row>
      <xdr:rowOff>0</xdr:rowOff>
    </xdr:from>
    <xdr:ext cx="1228725" cy="581025"/>
    <xdr:pic>
      <xdr:nvPicPr>
        <xdr:cNvPr id="610" name="Imagen 60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9113</xdr:col>
      <xdr:colOff>0</xdr:colOff>
      <xdr:row>113</xdr:row>
      <xdr:rowOff>0</xdr:rowOff>
    </xdr:from>
    <xdr:ext cx="1228725" cy="581025"/>
    <xdr:pic>
      <xdr:nvPicPr>
        <xdr:cNvPr id="611" name="Imagen 610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9129</xdr:col>
      <xdr:colOff>0</xdr:colOff>
      <xdr:row>113</xdr:row>
      <xdr:rowOff>0</xdr:rowOff>
    </xdr:from>
    <xdr:ext cx="1228725" cy="581025"/>
    <xdr:pic>
      <xdr:nvPicPr>
        <xdr:cNvPr id="612" name="Imagen 611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9145</xdr:col>
      <xdr:colOff>0</xdr:colOff>
      <xdr:row>113</xdr:row>
      <xdr:rowOff>0</xdr:rowOff>
    </xdr:from>
    <xdr:ext cx="1228725" cy="581025"/>
    <xdr:pic>
      <xdr:nvPicPr>
        <xdr:cNvPr id="613" name="Imagen 612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9161</xdr:col>
      <xdr:colOff>0</xdr:colOff>
      <xdr:row>113</xdr:row>
      <xdr:rowOff>0</xdr:rowOff>
    </xdr:from>
    <xdr:ext cx="1228725" cy="581025"/>
    <xdr:pic>
      <xdr:nvPicPr>
        <xdr:cNvPr id="614" name="Imagen 613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9177</xdr:col>
      <xdr:colOff>0</xdr:colOff>
      <xdr:row>113</xdr:row>
      <xdr:rowOff>0</xdr:rowOff>
    </xdr:from>
    <xdr:ext cx="1228725" cy="581025"/>
    <xdr:pic>
      <xdr:nvPicPr>
        <xdr:cNvPr id="615" name="Imagen 614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9193</xdr:col>
      <xdr:colOff>0</xdr:colOff>
      <xdr:row>113</xdr:row>
      <xdr:rowOff>0</xdr:rowOff>
    </xdr:from>
    <xdr:ext cx="1228725" cy="581025"/>
    <xdr:pic>
      <xdr:nvPicPr>
        <xdr:cNvPr id="616" name="Imagen 615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9209</xdr:col>
      <xdr:colOff>0</xdr:colOff>
      <xdr:row>113</xdr:row>
      <xdr:rowOff>0</xdr:rowOff>
    </xdr:from>
    <xdr:ext cx="1228725" cy="581025"/>
    <xdr:pic>
      <xdr:nvPicPr>
        <xdr:cNvPr id="617" name="Imagen 616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9225</xdr:col>
      <xdr:colOff>0</xdr:colOff>
      <xdr:row>113</xdr:row>
      <xdr:rowOff>0</xdr:rowOff>
    </xdr:from>
    <xdr:ext cx="1228725" cy="581025"/>
    <xdr:pic>
      <xdr:nvPicPr>
        <xdr:cNvPr id="618" name="Imagen 617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9241</xdr:col>
      <xdr:colOff>0</xdr:colOff>
      <xdr:row>113</xdr:row>
      <xdr:rowOff>0</xdr:rowOff>
    </xdr:from>
    <xdr:ext cx="1228725" cy="581025"/>
    <xdr:pic>
      <xdr:nvPicPr>
        <xdr:cNvPr id="619" name="Imagen 618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9257</xdr:col>
      <xdr:colOff>0</xdr:colOff>
      <xdr:row>113</xdr:row>
      <xdr:rowOff>0</xdr:rowOff>
    </xdr:from>
    <xdr:ext cx="1228725" cy="581025"/>
    <xdr:pic>
      <xdr:nvPicPr>
        <xdr:cNvPr id="620" name="Imagen 6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9273</xdr:col>
      <xdr:colOff>0</xdr:colOff>
      <xdr:row>113</xdr:row>
      <xdr:rowOff>0</xdr:rowOff>
    </xdr:from>
    <xdr:ext cx="1228725" cy="581025"/>
    <xdr:pic>
      <xdr:nvPicPr>
        <xdr:cNvPr id="621" name="Imagen 620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9289</xdr:col>
      <xdr:colOff>0</xdr:colOff>
      <xdr:row>113</xdr:row>
      <xdr:rowOff>0</xdr:rowOff>
    </xdr:from>
    <xdr:ext cx="1228725" cy="581025"/>
    <xdr:pic>
      <xdr:nvPicPr>
        <xdr:cNvPr id="622" name="Imagen 621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9305</xdr:col>
      <xdr:colOff>0</xdr:colOff>
      <xdr:row>113</xdr:row>
      <xdr:rowOff>0</xdr:rowOff>
    </xdr:from>
    <xdr:ext cx="1228725" cy="581025"/>
    <xdr:pic>
      <xdr:nvPicPr>
        <xdr:cNvPr id="623" name="Imagen 622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9321</xdr:col>
      <xdr:colOff>0</xdr:colOff>
      <xdr:row>113</xdr:row>
      <xdr:rowOff>0</xdr:rowOff>
    </xdr:from>
    <xdr:ext cx="1228725" cy="581025"/>
    <xdr:pic>
      <xdr:nvPicPr>
        <xdr:cNvPr id="624" name="Imagen 623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9337</xdr:col>
      <xdr:colOff>0</xdr:colOff>
      <xdr:row>113</xdr:row>
      <xdr:rowOff>0</xdr:rowOff>
    </xdr:from>
    <xdr:ext cx="1228725" cy="581025"/>
    <xdr:pic>
      <xdr:nvPicPr>
        <xdr:cNvPr id="625" name="Imagen 624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9353</xdr:col>
      <xdr:colOff>0</xdr:colOff>
      <xdr:row>113</xdr:row>
      <xdr:rowOff>0</xdr:rowOff>
    </xdr:from>
    <xdr:ext cx="1228725" cy="581025"/>
    <xdr:pic>
      <xdr:nvPicPr>
        <xdr:cNvPr id="626" name="Imagen 625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9369</xdr:col>
      <xdr:colOff>0</xdr:colOff>
      <xdr:row>113</xdr:row>
      <xdr:rowOff>0</xdr:rowOff>
    </xdr:from>
    <xdr:ext cx="1228725" cy="581025"/>
    <xdr:pic>
      <xdr:nvPicPr>
        <xdr:cNvPr id="627" name="Imagen 626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9385</xdr:col>
      <xdr:colOff>0</xdr:colOff>
      <xdr:row>113</xdr:row>
      <xdr:rowOff>0</xdr:rowOff>
    </xdr:from>
    <xdr:ext cx="1228725" cy="581025"/>
    <xdr:pic>
      <xdr:nvPicPr>
        <xdr:cNvPr id="628" name="Imagen 627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9401</xdr:col>
      <xdr:colOff>0</xdr:colOff>
      <xdr:row>113</xdr:row>
      <xdr:rowOff>0</xdr:rowOff>
    </xdr:from>
    <xdr:ext cx="1228725" cy="581025"/>
    <xdr:pic>
      <xdr:nvPicPr>
        <xdr:cNvPr id="629" name="Imagen 628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9417</xdr:col>
      <xdr:colOff>0</xdr:colOff>
      <xdr:row>113</xdr:row>
      <xdr:rowOff>0</xdr:rowOff>
    </xdr:from>
    <xdr:ext cx="1228725" cy="581025"/>
    <xdr:pic>
      <xdr:nvPicPr>
        <xdr:cNvPr id="630" name="Imagen 62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9433</xdr:col>
      <xdr:colOff>0</xdr:colOff>
      <xdr:row>113</xdr:row>
      <xdr:rowOff>0</xdr:rowOff>
    </xdr:from>
    <xdr:ext cx="1228725" cy="581025"/>
    <xdr:pic>
      <xdr:nvPicPr>
        <xdr:cNvPr id="631" name="Imagen 630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9449</xdr:col>
      <xdr:colOff>0</xdr:colOff>
      <xdr:row>113</xdr:row>
      <xdr:rowOff>0</xdr:rowOff>
    </xdr:from>
    <xdr:ext cx="1228725" cy="581025"/>
    <xdr:pic>
      <xdr:nvPicPr>
        <xdr:cNvPr id="632" name="Imagen 631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9465</xdr:col>
      <xdr:colOff>0</xdr:colOff>
      <xdr:row>113</xdr:row>
      <xdr:rowOff>0</xdr:rowOff>
    </xdr:from>
    <xdr:ext cx="1228725" cy="581025"/>
    <xdr:pic>
      <xdr:nvPicPr>
        <xdr:cNvPr id="633" name="Imagen 632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9481</xdr:col>
      <xdr:colOff>0</xdr:colOff>
      <xdr:row>113</xdr:row>
      <xdr:rowOff>0</xdr:rowOff>
    </xdr:from>
    <xdr:ext cx="1228725" cy="581025"/>
    <xdr:pic>
      <xdr:nvPicPr>
        <xdr:cNvPr id="634" name="Imagen 633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9497</xdr:col>
      <xdr:colOff>0</xdr:colOff>
      <xdr:row>113</xdr:row>
      <xdr:rowOff>0</xdr:rowOff>
    </xdr:from>
    <xdr:ext cx="1228725" cy="581025"/>
    <xdr:pic>
      <xdr:nvPicPr>
        <xdr:cNvPr id="635" name="Imagen 634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9513</xdr:col>
      <xdr:colOff>0</xdr:colOff>
      <xdr:row>113</xdr:row>
      <xdr:rowOff>0</xdr:rowOff>
    </xdr:from>
    <xdr:ext cx="1228725" cy="581025"/>
    <xdr:pic>
      <xdr:nvPicPr>
        <xdr:cNvPr id="636" name="Imagen 635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9529</xdr:col>
      <xdr:colOff>0</xdr:colOff>
      <xdr:row>113</xdr:row>
      <xdr:rowOff>0</xdr:rowOff>
    </xdr:from>
    <xdr:ext cx="1228725" cy="581025"/>
    <xdr:pic>
      <xdr:nvPicPr>
        <xdr:cNvPr id="637" name="Imagen 636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9545</xdr:col>
      <xdr:colOff>0</xdr:colOff>
      <xdr:row>113</xdr:row>
      <xdr:rowOff>0</xdr:rowOff>
    </xdr:from>
    <xdr:ext cx="1228725" cy="581025"/>
    <xdr:pic>
      <xdr:nvPicPr>
        <xdr:cNvPr id="638" name="Imagen 637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9561</xdr:col>
      <xdr:colOff>0</xdr:colOff>
      <xdr:row>113</xdr:row>
      <xdr:rowOff>0</xdr:rowOff>
    </xdr:from>
    <xdr:ext cx="1228725" cy="581025"/>
    <xdr:pic>
      <xdr:nvPicPr>
        <xdr:cNvPr id="639" name="Imagen 638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9577</xdr:col>
      <xdr:colOff>0</xdr:colOff>
      <xdr:row>113</xdr:row>
      <xdr:rowOff>0</xdr:rowOff>
    </xdr:from>
    <xdr:ext cx="1228725" cy="581025"/>
    <xdr:pic>
      <xdr:nvPicPr>
        <xdr:cNvPr id="640" name="Imagen 63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9593</xdr:col>
      <xdr:colOff>0</xdr:colOff>
      <xdr:row>113</xdr:row>
      <xdr:rowOff>0</xdr:rowOff>
    </xdr:from>
    <xdr:ext cx="1228725" cy="581025"/>
    <xdr:pic>
      <xdr:nvPicPr>
        <xdr:cNvPr id="641" name="Imagen 640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9609</xdr:col>
      <xdr:colOff>0</xdr:colOff>
      <xdr:row>113</xdr:row>
      <xdr:rowOff>0</xdr:rowOff>
    </xdr:from>
    <xdr:ext cx="1228725" cy="581025"/>
    <xdr:pic>
      <xdr:nvPicPr>
        <xdr:cNvPr id="642" name="Imagen 641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9625</xdr:col>
      <xdr:colOff>0</xdr:colOff>
      <xdr:row>113</xdr:row>
      <xdr:rowOff>0</xdr:rowOff>
    </xdr:from>
    <xdr:ext cx="1228725" cy="581025"/>
    <xdr:pic>
      <xdr:nvPicPr>
        <xdr:cNvPr id="643" name="Imagen 642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9641</xdr:col>
      <xdr:colOff>0</xdr:colOff>
      <xdr:row>113</xdr:row>
      <xdr:rowOff>0</xdr:rowOff>
    </xdr:from>
    <xdr:ext cx="1228725" cy="581025"/>
    <xdr:pic>
      <xdr:nvPicPr>
        <xdr:cNvPr id="644" name="Imagen 643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9657</xdr:col>
      <xdr:colOff>0</xdr:colOff>
      <xdr:row>113</xdr:row>
      <xdr:rowOff>0</xdr:rowOff>
    </xdr:from>
    <xdr:ext cx="1228725" cy="581025"/>
    <xdr:pic>
      <xdr:nvPicPr>
        <xdr:cNvPr id="645" name="Imagen 644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9673</xdr:col>
      <xdr:colOff>0</xdr:colOff>
      <xdr:row>113</xdr:row>
      <xdr:rowOff>0</xdr:rowOff>
    </xdr:from>
    <xdr:ext cx="1228725" cy="581025"/>
    <xdr:pic>
      <xdr:nvPicPr>
        <xdr:cNvPr id="646" name="Imagen 645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9689</xdr:col>
      <xdr:colOff>0</xdr:colOff>
      <xdr:row>113</xdr:row>
      <xdr:rowOff>0</xdr:rowOff>
    </xdr:from>
    <xdr:ext cx="1228725" cy="581025"/>
    <xdr:pic>
      <xdr:nvPicPr>
        <xdr:cNvPr id="647" name="Imagen 646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9705</xdr:col>
      <xdr:colOff>0</xdr:colOff>
      <xdr:row>113</xdr:row>
      <xdr:rowOff>0</xdr:rowOff>
    </xdr:from>
    <xdr:ext cx="1228725" cy="581025"/>
    <xdr:pic>
      <xdr:nvPicPr>
        <xdr:cNvPr id="648" name="Imagen 647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9721</xdr:col>
      <xdr:colOff>0</xdr:colOff>
      <xdr:row>113</xdr:row>
      <xdr:rowOff>0</xdr:rowOff>
    </xdr:from>
    <xdr:ext cx="1228725" cy="581025"/>
    <xdr:pic>
      <xdr:nvPicPr>
        <xdr:cNvPr id="649" name="Imagen 648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9737</xdr:col>
      <xdr:colOff>0</xdr:colOff>
      <xdr:row>113</xdr:row>
      <xdr:rowOff>0</xdr:rowOff>
    </xdr:from>
    <xdr:ext cx="1228725" cy="581025"/>
    <xdr:pic>
      <xdr:nvPicPr>
        <xdr:cNvPr id="650" name="Imagen 64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9753</xdr:col>
      <xdr:colOff>0</xdr:colOff>
      <xdr:row>113</xdr:row>
      <xdr:rowOff>0</xdr:rowOff>
    </xdr:from>
    <xdr:ext cx="1228725" cy="581025"/>
    <xdr:pic>
      <xdr:nvPicPr>
        <xdr:cNvPr id="651" name="Imagen 650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9769</xdr:col>
      <xdr:colOff>0</xdr:colOff>
      <xdr:row>113</xdr:row>
      <xdr:rowOff>0</xdr:rowOff>
    </xdr:from>
    <xdr:ext cx="1228725" cy="581025"/>
    <xdr:pic>
      <xdr:nvPicPr>
        <xdr:cNvPr id="652" name="Imagen 651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9785</xdr:col>
      <xdr:colOff>0</xdr:colOff>
      <xdr:row>113</xdr:row>
      <xdr:rowOff>0</xdr:rowOff>
    </xdr:from>
    <xdr:ext cx="1228725" cy="581025"/>
    <xdr:pic>
      <xdr:nvPicPr>
        <xdr:cNvPr id="653" name="Imagen 652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9801</xdr:col>
      <xdr:colOff>0</xdr:colOff>
      <xdr:row>113</xdr:row>
      <xdr:rowOff>0</xdr:rowOff>
    </xdr:from>
    <xdr:ext cx="1228725" cy="581025"/>
    <xdr:pic>
      <xdr:nvPicPr>
        <xdr:cNvPr id="654" name="Imagen 653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9817</xdr:col>
      <xdr:colOff>0</xdr:colOff>
      <xdr:row>113</xdr:row>
      <xdr:rowOff>0</xdr:rowOff>
    </xdr:from>
    <xdr:ext cx="1228725" cy="581025"/>
    <xdr:pic>
      <xdr:nvPicPr>
        <xdr:cNvPr id="655" name="Imagen 654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9833</xdr:col>
      <xdr:colOff>0</xdr:colOff>
      <xdr:row>113</xdr:row>
      <xdr:rowOff>0</xdr:rowOff>
    </xdr:from>
    <xdr:ext cx="1228725" cy="581025"/>
    <xdr:pic>
      <xdr:nvPicPr>
        <xdr:cNvPr id="656" name="Imagen 655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9849</xdr:col>
      <xdr:colOff>0</xdr:colOff>
      <xdr:row>113</xdr:row>
      <xdr:rowOff>0</xdr:rowOff>
    </xdr:from>
    <xdr:ext cx="1228725" cy="581025"/>
    <xdr:pic>
      <xdr:nvPicPr>
        <xdr:cNvPr id="657" name="Imagen 656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9865</xdr:col>
      <xdr:colOff>0</xdr:colOff>
      <xdr:row>113</xdr:row>
      <xdr:rowOff>0</xdr:rowOff>
    </xdr:from>
    <xdr:ext cx="1228725" cy="581025"/>
    <xdr:pic>
      <xdr:nvPicPr>
        <xdr:cNvPr id="658" name="Imagen 657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9881</xdr:col>
      <xdr:colOff>0</xdr:colOff>
      <xdr:row>113</xdr:row>
      <xdr:rowOff>0</xdr:rowOff>
    </xdr:from>
    <xdr:ext cx="1228725" cy="581025"/>
    <xdr:pic>
      <xdr:nvPicPr>
        <xdr:cNvPr id="659" name="Imagen 658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9897</xdr:col>
      <xdr:colOff>0</xdr:colOff>
      <xdr:row>113</xdr:row>
      <xdr:rowOff>0</xdr:rowOff>
    </xdr:from>
    <xdr:ext cx="1228725" cy="581025"/>
    <xdr:pic>
      <xdr:nvPicPr>
        <xdr:cNvPr id="660" name="Imagen 65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9913</xdr:col>
      <xdr:colOff>0</xdr:colOff>
      <xdr:row>113</xdr:row>
      <xdr:rowOff>0</xdr:rowOff>
    </xdr:from>
    <xdr:ext cx="1228725" cy="581025"/>
    <xdr:pic>
      <xdr:nvPicPr>
        <xdr:cNvPr id="661" name="Imagen 660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9929</xdr:col>
      <xdr:colOff>0</xdr:colOff>
      <xdr:row>113</xdr:row>
      <xdr:rowOff>0</xdr:rowOff>
    </xdr:from>
    <xdr:ext cx="1228725" cy="581025"/>
    <xdr:pic>
      <xdr:nvPicPr>
        <xdr:cNvPr id="662" name="Imagen 661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9945</xdr:col>
      <xdr:colOff>0</xdr:colOff>
      <xdr:row>113</xdr:row>
      <xdr:rowOff>0</xdr:rowOff>
    </xdr:from>
    <xdr:ext cx="1228725" cy="581025"/>
    <xdr:pic>
      <xdr:nvPicPr>
        <xdr:cNvPr id="663" name="Imagen 662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9961</xdr:col>
      <xdr:colOff>0</xdr:colOff>
      <xdr:row>113</xdr:row>
      <xdr:rowOff>0</xdr:rowOff>
    </xdr:from>
    <xdr:ext cx="1228725" cy="581025"/>
    <xdr:pic>
      <xdr:nvPicPr>
        <xdr:cNvPr id="664" name="Imagen 663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9977</xdr:col>
      <xdr:colOff>0</xdr:colOff>
      <xdr:row>113</xdr:row>
      <xdr:rowOff>0</xdr:rowOff>
    </xdr:from>
    <xdr:ext cx="1228725" cy="581025"/>
    <xdr:pic>
      <xdr:nvPicPr>
        <xdr:cNvPr id="665" name="Imagen 664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9993</xdr:col>
      <xdr:colOff>0</xdr:colOff>
      <xdr:row>113</xdr:row>
      <xdr:rowOff>0</xdr:rowOff>
    </xdr:from>
    <xdr:ext cx="1228725" cy="581025"/>
    <xdr:pic>
      <xdr:nvPicPr>
        <xdr:cNvPr id="666" name="Imagen 665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10009</xdr:col>
      <xdr:colOff>0</xdr:colOff>
      <xdr:row>113</xdr:row>
      <xdr:rowOff>0</xdr:rowOff>
    </xdr:from>
    <xdr:ext cx="1228725" cy="581025"/>
    <xdr:pic>
      <xdr:nvPicPr>
        <xdr:cNvPr id="667" name="Imagen 666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10025</xdr:col>
      <xdr:colOff>0</xdr:colOff>
      <xdr:row>113</xdr:row>
      <xdr:rowOff>0</xdr:rowOff>
    </xdr:from>
    <xdr:ext cx="1228725" cy="581025"/>
    <xdr:pic>
      <xdr:nvPicPr>
        <xdr:cNvPr id="668" name="Imagen 667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10041</xdr:col>
      <xdr:colOff>0</xdr:colOff>
      <xdr:row>113</xdr:row>
      <xdr:rowOff>0</xdr:rowOff>
    </xdr:from>
    <xdr:ext cx="1228725" cy="581025"/>
    <xdr:pic>
      <xdr:nvPicPr>
        <xdr:cNvPr id="669" name="Imagen 668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10057</xdr:col>
      <xdr:colOff>0</xdr:colOff>
      <xdr:row>113</xdr:row>
      <xdr:rowOff>0</xdr:rowOff>
    </xdr:from>
    <xdr:ext cx="1228725" cy="581025"/>
    <xdr:pic>
      <xdr:nvPicPr>
        <xdr:cNvPr id="670" name="Imagen 66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10073</xdr:col>
      <xdr:colOff>0</xdr:colOff>
      <xdr:row>113</xdr:row>
      <xdr:rowOff>0</xdr:rowOff>
    </xdr:from>
    <xdr:ext cx="1228725" cy="581025"/>
    <xdr:pic>
      <xdr:nvPicPr>
        <xdr:cNvPr id="671" name="Imagen 670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10089</xdr:col>
      <xdr:colOff>0</xdr:colOff>
      <xdr:row>113</xdr:row>
      <xdr:rowOff>0</xdr:rowOff>
    </xdr:from>
    <xdr:ext cx="1228725" cy="581025"/>
    <xdr:pic>
      <xdr:nvPicPr>
        <xdr:cNvPr id="672" name="Imagen 671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10105</xdr:col>
      <xdr:colOff>0</xdr:colOff>
      <xdr:row>113</xdr:row>
      <xdr:rowOff>0</xdr:rowOff>
    </xdr:from>
    <xdr:ext cx="1228725" cy="581025"/>
    <xdr:pic>
      <xdr:nvPicPr>
        <xdr:cNvPr id="673" name="Imagen 672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10121</xdr:col>
      <xdr:colOff>0</xdr:colOff>
      <xdr:row>113</xdr:row>
      <xdr:rowOff>0</xdr:rowOff>
    </xdr:from>
    <xdr:ext cx="1228725" cy="581025"/>
    <xdr:pic>
      <xdr:nvPicPr>
        <xdr:cNvPr id="674" name="Imagen 673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10137</xdr:col>
      <xdr:colOff>0</xdr:colOff>
      <xdr:row>113</xdr:row>
      <xdr:rowOff>0</xdr:rowOff>
    </xdr:from>
    <xdr:ext cx="1228725" cy="581025"/>
    <xdr:pic>
      <xdr:nvPicPr>
        <xdr:cNvPr id="675" name="Imagen 674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10153</xdr:col>
      <xdr:colOff>0</xdr:colOff>
      <xdr:row>113</xdr:row>
      <xdr:rowOff>0</xdr:rowOff>
    </xdr:from>
    <xdr:ext cx="1228725" cy="581025"/>
    <xdr:pic>
      <xdr:nvPicPr>
        <xdr:cNvPr id="676" name="Imagen 675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10169</xdr:col>
      <xdr:colOff>0</xdr:colOff>
      <xdr:row>113</xdr:row>
      <xdr:rowOff>0</xdr:rowOff>
    </xdr:from>
    <xdr:ext cx="1228725" cy="581025"/>
    <xdr:pic>
      <xdr:nvPicPr>
        <xdr:cNvPr id="677" name="Imagen 676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10185</xdr:col>
      <xdr:colOff>0</xdr:colOff>
      <xdr:row>113</xdr:row>
      <xdr:rowOff>0</xdr:rowOff>
    </xdr:from>
    <xdr:ext cx="1228725" cy="581025"/>
    <xdr:pic>
      <xdr:nvPicPr>
        <xdr:cNvPr id="678" name="Imagen 677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10201</xdr:col>
      <xdr:colOff>0</xdr:colOff>
      <xdr:row>113</xdr:row>
      <xdr:rowOff>0</xdr:rowOff>
    </xdr:from>
    <xdr:ext cx="1228725" cy="581025"/>
    <xdr:pic>
      <xdr:nvPicPr>
        <xdr:cNvPr id="679" name="Imagen 678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10217</xdr:col>
      <xdr:colOff>0</xdr:colOff>
      <xdr:row>113</xdr:row>
      <xdr:rowOff>0</xdr:rowOff>
    </xdr:from>
    <xdr:ext cx="1228725" cy="581025"/>
    <xdr:pic>
      <xdr:nvPicPr>
        <xdr:cNvPr id="680" name="Imagen 67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10233</xdr:col>
      <xdr:colOff>0</xdr:colOff>
      <xdr:row>113</xdr:row>
      <xdr:rowOff>0</xdr:rowOff>
    </xdr:from>
    <xdr:ext cx="1228725" cy="581025"/>
    <xdr:pic>
      <xdr:nvPicPr>
        <xdr:cNvPr id="681" name="Imagen 680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10249</xdr:col>
      <xdr:colOff>0</xdr:colOff>
      <xdr:row>113</xdr:row>
      <xdr:rowOff>0</xdr:rowOff>
    </xdr:from>
    <xdr:ext cx="1228725" cy="581025"/>
    <xdr:pic>
      <xdr:nvPicPr>
        <xdr:cNvPr id="682" name="Imagen 681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10265</xdr:col>
      <xdr:colOff>0</xdr:colOff>
      <xdr:row>113</xdr:row>
      <xdr:rowOff>0</xdr:rowOff>
    </xdr:from>
    <xdr:ext cx="1228725" cy="581025"/>
    <xdr:pic>
      <xdr:nvPicPr>
        <xdr:cNvPr id="683" name="Imagen 682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10281</xdr:col>
      <xdr:colOff>0</xdr:colOff>
      <xdr:row>113</xdr:row>
      <xdr:rowOff>0</xdr:rowOff>
    </xdr:from>
    <xdr:ext cx="1228725" cy="581025"/>
    <xdr:pic>
      <xdr:nvPicPr>
        <xdr:cNvPr id="684" name="Imagen 683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10297</xdr:col>
      <xdr:colOff>0</xdr:colOff>
      <xdr:row>113</xdr:row>
      <xdr:rowOff>0</xdr:rowOff>
    </xdr:from>
    <xdr:ext cx="1228725" cy="581025"/>
    <xdr:pic>
      <xdr:nvPicPr>
        <xdr:cNvPr id="685" name="Imagen 684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10313</xdr:col>
      <xdr:colOff>0</xdr:colOff>
      <xdr:row>113</xdr:row>
      <xdr:rowOff>0</xdr:rowOff>
    </xdr:from>
    <xdr:ext cx="1228725" cy="581025"/>
    <xdr:pic>
      <xdr:nvPicPr>
        <xdr:cNvPr id="686" name="Imagen 685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10329</xdr:col>
      <xdr:colOff>0</xdr:colOff>
      <xdr:row>113</xdr:row>
      <xdr:rowOff>0</xdr:rowOff>
    </xdr:from>
    <xdr:ext cx="1228725" cy="581025"/>
    <xdr:pic>
      <xdr:nvPicPr>
        <xdr:cNvPr id="687" name="Imagen 686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10345</xdr:col>
      <xdr:colOff>0</xdr:colOff>
      <xdr:row>113</xdr:row>
      <xdr:rowOff>0</xdr:rowOff>
    </xdr:from>
    <xdr:ext cx="1228725" cy="581025"/>
    <xdr:pic>
      <xdr:nvPicPr>
        <xdr:cNvPr id="688" name="Imagen 687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10361</xdr:col>
      <xdr:colOff>0</xdr:colOff>
      <xdr:row>113</xdr:row>
      <xdr:rowOff>0</xdr:rowOff>
    </xdr:from>
    <xdr:ext cx="1228725" cy="581025"/>
    <xdr:pic>
      <xdr:nvPicPr>
        <xdr:cNvPr id="689" name="Imagen 688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10377</xdr:col>
      <xdr:colOff>0</xdr:colOff>
      <xdr:row>113</xdr:row>
      <xdr:rowOff>0</xdr:rowOff>
    </xdr:from>
    <xdr:ext cx="1228725" cy="581025"/>
    <xdr:pic>
      <xdr:nvPicPr>
        <xdr:cNvPr id="690" name="Imagen 68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10393</xdr:col>
      <xdr:colOff>0</xdr:colOff>
      <xdr:row>113</xdr:row>
      <xdr:rowOff>0</xdr:rowOff>
    </xdr:from>
    <xdr:ext cx="1228725" cy="581025"/>
    <xdr:pic>
      <xdr:nvPicPr>
        <xdr:cNvPr id="691" name="Imagen 690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10409</xdr:col>
      <xdr:colOff>0</xdr:colOff>
      <xdr:row>113</xdr:row>
      <xdr:rowOff>0</xdr:rowOff>
    </xdr:from>
    <xdr:ext cx="1228725" cy="581025"/>
    <xdr:pic>
      <xdr:nvPicPr>
        <xdr:cNvPr id="692" name="Imagen 691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10425</xdr:col>
      <xdr:colOff>0</xdr:colOff>
      <xdr:row>113</xdr:row>
      <xdr:rowOff>0</xdr:rowOff>
    </xdr:from>
    <xdr:ext cx="1228725" cy="581025"/>
    <xdr:pic>
      <xdr:nvPicPr>
        <xdr:cNvPr id="693" name="Imagen 692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10441</xdr:col>
      <xdr:colOff>0</xdr:colOff>
      <xdr:row>113</xdr:row>
      <xdr:rowOff>0</xdr:rowOff>
    </xdr:from>
    <xdr:ext cx="1228725" cy="581025"/>
    <xdr:pic>
      <xdr:nvPicPr>
        <xdr:cNvPr id="694" name="Imagen 693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10457</xdr:col>
      <xdr:colOff>0</xdr:colOff>
      <xdr:row>113</xdr:row>
      <xdr:rowOff>0</xdr:rowOff>
    </xdr:from>
    <xdr:ext cx="1228725" cy="581025"/>
    <xdr:pic>
      <xdr:nvPicPr>
        <xdr:cNvPr id="695" name="Imagen 694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10473</xdr:col>
      <xdr:colOff>0</xdr:colOff>
      <xdr:row>113</xdr:row>
      <xdr:rowOff>0</xdr:rowOff>
    </xdr:from>
    <xdr:ext cx="1228725" cy="581025"/>
    <xdr:pic>
      <xdr:nvPicPr>
        <xdr:cNvPr id="696" name="Imagen 695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10489</xdr:col>
      <xdr:colOff>0</xdr:colOff>
      <xdr:row>113</xdr:row>
      <xdr:rowOff>0</xdr:rowOff>
    </xdr:from>
    <xdr:ext cx="1228725" cy="581025"/>
    <xdr:pic>
      <xdr:nvPicPr>
        <xdr:cNvPr id="697" name="Imagen 696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10505</xdr:col>
      <xdr:colOff>0</xdr:colOff>
      <xdr:row>113</xdr:row>
      <xdr:rowOff>0</xdr:rowOff>
    </xdr:from>
    <xdr:ext cx="1228725" cy="581025"/>
    <xdr:pic>
      <xdr:nvPicPr>
        <xdr:cNvPr id="698" name="Imagen 697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10521</xdr:col>
      <xdr:colOff>0</xdr:colOff>
      <xdr:row>113</xdr:row>
      <xdr:rowOff>0</xdr:rowOff>
    </xdr:from>
    <xdr:ext cx="1228725" cy="581025"/>
    <xdr:pic>
      <xdr:nvPicPr>
        <xdr:cNvPr id="699" name="Imagen 698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10537</xdr:col>
      <xdr:colOff>0</xdr:colOff>
      <xdr:row>113</xdr:row>
      <xdr:rowOff>0</xdr:rowOff>
    </xdr:from>
    <xdr:ext cx="1228725" cy="581025"/>
    <xdr:pic>
      <xdr:nvPicPr>
        <xdr:cNvPr id="700" name="Imagen 69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10553</xdr:col>
      <xdr:colOff>0</xdr:colOff>
      <xdr:row>113</xdr:row>
      <xdr:rowOff>0</xdr:rowOff>
    </xdr:from>
    <xdr:ext cx="1228725" cy="581025"/>
    <xdr:pic>
      <xdr:nvPicPr>
        <xdr:cNvPr id="701" name="Imagen 700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10569</xdr:col>
      <xdr:colOff>0</xdr:colOff>
      <xdr:row>113</xdr:row>
      <xdr:rowOff>0</xdr:rowOff>
    </xdr:from>
    <xdr:ext cx="1228725" cy="581025"/>
    <xdr:pic>
      <xdr:nvPicPr>
        <xdr:cNvPr id="702" name="Imagen 701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10585</xdr:col>
      <xdr:colOff>0</xdr:colOff>
      <xdr:row>113</xdr:row>
      <xdr:rowOff>0</xdr:rowOff>
    </xdr:from>
    <xdr:ext cx="1228725" cy="581025"/>
    <xdr:pic>
      <xdr:nvPicPr>
        <xdr:cNvPr id="703" name="Imagen 702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10601</xdr:col>
      <xdr:colOff>0</xdr:colOff>
      <xdr:row>113</xdr:row>
      <xdr:rowOff>0</xdr:rowOff>
    </xdr:from>
    <xdr:ext cx="1228725" cy="581025"/>
    <xdr:pic>
      <xdr:nvPicPr>
        <xdr:cNvPr id="704" name="Imagen 703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10617</xdr:col>
      <xdr:colOff>0</xdr:colOff>
      <xdr:row>113</xdr:row>
      <xdr:rowOff>0</xdr:rowOff>
    </xdr:from>
    <xdr:ext cx="1228725" cy="581025"/>
    <xdr:pic>
      <xdr:nvPicPr>
        <xdr:cNvPr id="705" name="Imagen 704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10633</xdr:col>
      <xdr:colOff>0</xdr:colOff>
      <xdr:row>113</xdr:row>
      <xdr:rowOff>0</xdr:rowOff>
    </xdr:from>
    <xdr:ext cx="1228725" cy="581025"/>
    <xdr:pic>
      <xdr:nvPicPr>
        <xdr:cNvPr id="706" name="Imagen 705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10649</xdr:col>
      <xdr:colOff>0</xdr:colOff>
      <xdr:row>113</xdr:row>
      <xdr:rowOff>0</xdr:rowOff>
    </xdr:from>
    <xdr:ext cx="1228725" cy="581025"/>
    <xdr:pic>
      <xdr:nvPicPr>
        <xdr:cNvPr id="707" name="Imagen 706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10665</xdr:col>
      <xdr:colOff>0</xdr:colOff>
      <xdr:row>113</xdr:row>
      <xdr:rowOff>0</xdr:rowOff>
    </xdr:from>
    <xdr:ext cx="1228725" cy="581025"/>
    <xdr:pic>
      <xdr:nvPicPr>
        <xdr:cNvPr id="708" name="Imagen 707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10681</xdr:col>
      <xdr:colOff>0</xdr:colOff>
      <xdr:row>113</xdr:row>
      <xdr:rowOff>0</xdr:rowOff>
    </xdr:from>
    <xdr:ext cx="1228725" cy="581025"/>
    <xdr:pic>
      <xdr:nvPicPr>
        <xdr:cNvPr id="709" name="Imagen 708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10697</xdr:col>
      <xdr:colOff>0</xdr:colOff>
      <xdr:row>113</xdr:row>
      <xdr:rowOff>0</xdr:rowOff>
    </xdr:from>
    <xdr:ext cx="1228725" cy="581025"/>
    <xdr:pic>
      <xdr:nvPicPr>
        <xdr:cNvPr id="710" name="Imagen 70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10713</xdr:col>
      <xdr:colOff>0</xdr:colOff>
      <xdr:row>113</xdr:row>
      <xdr:rowOff>0</xdr:rowOff>
    </xdr:from>
    <xdr:ext cx="1228725" cy="581025"/>
    <xdr:pic>
      <xdr:nvPicPr>
        <xdr:cNvPr id="711" name="Imagen 710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10729</xdr:col>
      <xdr:colOff>0</xdr:colOff>
      <xdr:row>113</xdr:row>
      <xdr:rowOff>0</xdr:rowOff>
    </xdr:from>
    <xdr:ext cx="1228725" cy="581025"/>
    <xdr:pic>
      <xdr:nvPicPr>
        <xdr:cNvPr id="712" name="Imagen 711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10745</xdr:col>
      <xdr:colOff>0</xdr:colOff>
      <xdr:row>113</xdr:row>
      <xdr:rowOff>0</xdr:rowOff>
    </xdr:from>
    <xdr:ext cx="1228725" cy="581025"/>
    <xdr:pic>
      <xdr:nvPicPr>
        <xdr:cNvPr id="713" name="Imagen 712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10761</xdr:col>
      <xdr:colOff>0</xdr:colOff>
      <xdr:row>113</xdr:row>
      <xdr:rowOff>0</xdr:rowOff>
    </xdr:from>
    <xdr:ext cx="1228725" cy="581025"/>
    <xdr:pic>
      <xdr:nvPicPr>
        <xdr:cNvPr id="714" name="Imagen 713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10777</xdr:col>
      <xdr:colOff>0</xdr:colOff>
      <xdr:row>113</xdr:row>
      <xdr:rowOff>0</xdr:rowOff>
    </xdr:from>
    <xdr:ext cx="1228725" cy="581025"/>
    <xdr:pic>
      <xdr:nvPicPr>
        <xdr:cNvPr id="715" name="Imagen 714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10793</xdr:col>
      <xdr:colOff>0</xdr:colOff>
      <xdr:row>113</xdr:row>
      <xdr:rowOff>0</xdr:rowOff>
    </xdr:from>
    <xdr:ext cx="1228725" cy="581025"/>
    <xdr:pic>
      <xdr:nvPicPr>
        <xdr:cNvPr id="716" name="Imagen 715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10809</xdr:col>
      <xdr:colOff>0</xdr:colOff>
      <xdr:row>113</xdr:row>
      <xdr:rowOff>0</xdr:rowOff>
    </xdr:from>
    <xdr:ext cx="1228725" cy="581025"/>
    <xdr:pic>
      <xdr:nvPicPr>
        <xdr:cNvPr id="717" name="Imagen 716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10825</xdr:col>
      <xdr:colOff>0</xdr:colOff>
      <xdr:row>113</xdr:row>
      <xdr:rowOff>0</xdr:rowOff>
    </xdr:from>
    <xdr:ext cx="1228725" cy="581025"/>
    <xdr:pic>
      <xdr:nvPicPr>
        <xdr:cNvPr id="718" name="Imagen 717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10841</xdr:col>
      <xdr:colOff>0</xdr:colOff>
      <xdr:row>113</xdr:row>
      <xdr:rowOff>0</xdr:rowOff>
    </xdr:from>
    <xdr:ext cx="1228725" cy="581025"/>
    <xdr:pic>
      <xdr:nvPicPr>
        <xdr:cNvPr id="719" name="Imagen 718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10857</xdr:col>
      <xdr:colOff>0</xdr:colOff>
      <xdr:row>113</xdr:row>
      <xdr:rowOff>0</xdr:rowOff>
    </xdr:from>
    <xdr:ext cx="1228725" cy="581025"/>
    <xdr:pic>
      <xdr:nvPicPr>
        <xdr:cNvPr id="720" name="Imagen 7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10873</xdr:col>
      <xdr:colOff>0</xdr:colOff>
      <xdr:row>113</xdr:row>
      <xdr:rowOff>0</xdr:rowOff>
    </xdr:from>
    <xdr:ext cx="1228725" cy="581025"/>
    <xdr:pic>
      <xdr:nvPicPr>
        <xdr:cNvPr id="721" name="Imagen 720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10889</xdr:col>
      <xdr:colOff>0</xdr:colOff>
      <xdr:row>113</xdr:row>
      <xdr:rowOff>0</xdr:rowOff>
    </xdr:from>
    <xdr:ext cx="1228725" cy="581025"/>
    <xdr:pic>
      <xdr:nvPicPr>
        <xdr:cNvPr id="722" name="Imagen 721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10905</xdr:col>
      <xdr:colOff>0</xdr:colOff>
      <xdr:row>113</xdr:row>
      <xdr:rowOff>0</xdr:rowOff>
    </xdr:from>
    <xdr:ext cx="1228725" cy="581025"/>
    <xdr:pic>
      <xdr:nvPicPr>
        <xdr:cNvPr id="723" name="Imagen 722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10921</xdr:col>
      <xdr:colOff>0</xdr:colOff>
      <xdr:row>113</xdr:row>
      <xdr:rowOff>0</xdr:rowOff>
    </xdr:from>
    <xdr:ext cx="1228725" cy="581025"/>
    <xdr:pic>
      <xdr:nvPicPr>
        <xdr:cNvPr id="724" name="Imagen 723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10937</xdr:col>
      <xdr:colOff>0</xdr:colOff>
      <xdr:row>113</xdr:row>
      <xdr:rowOff>0</xdr:rowOff>
    </xdr:from>
    <xdr:ext cx="1228725" cy="581025"/>
    <xdr:pic>
      <xdr:nvPicPr>
        <xdr:cNvPr id="725" name="Imagen 724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10953</xdr:col>
      <xdr:colOff>0</xdr:colOff>
      <xdr:row>113</xdr:row>
      <xdr:rowOff>0</xdr:rowOff>
    </xdr:from>
    <xdr:ext cx="1228725" cy="581025"/>
    <xdr:pic>
      <xdr:nvPicPr>
        <xdr:cNvPr id="726" name="Imagen 725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10969</xdr:col>
      <xdr:colOff>0</xdr:colOff>
      <xdr:row>113</xdr:row>
      <xdr:rowOff>0</xdr:rowOff>
    </xdr:from>
    <xdr:ext cx="1228725" cy="581025"/>
    <xdr:pic>
      <xdr:nvPicPr>
        <xdr:cNvPr id="727" name="Imagen 726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10985</xdr:col>
      <xdr:colOff>0</xdr:colOff>
      <xdr:row>113</xdr:row>
      <xdr:rowOff>0</xdr:rowOff>
    </xdr:from>
    <xdr:ext cx="1228725" cy="581025"/>
    <xdr:pic>
      <xdr:nvPicPr>
        <xdr:cNvPr id="728" name="Imagen 727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11001</xdr:col>
      <xdr:colOff>0</xdr:colOff>
      <xdr:row>113</xdr:row>
      <xdr:rowOff>0</xdr:rowOff>
    </xdr:from>
    <xdr:ext cx="1228725" cy="581025"/>
    <xdr:pic>
      <xdr:nvPicPr>
        <xdr:cNvPr id="729" name="Imagen 728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11017</xdr:col>
      <xdr:colOff>0</xdr:colOff>
      <xdr:row>113</xdr:row>
      <xdr:rowOff>0</xdr:rowOff>
    </xdr:from>
    <xdr:ext cx="1228725" cy="581025"/>
    <xdr:pic>
      <xdr:nvPicPr>
        <xdr:cNvPr id="730" name="Imagen 72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11033</xdr:col>
      <xdr:colOff>0</xdr:colOff>
      <xdr:row>113</xdr:row>
      <xdr:rowOff>0</xdr:rowOff>
    </xdr:from>
    <xdr:ext cx="1228725" cy="581025"/>
    <xdr:pic>
      <xdr:nvPicPr>
        <xdr:cNvPr id="731" name="Imagen 730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11049</xdr:col>
      <xdr:colOff>0</xdr:colOff>
      <xdr:row>113</xdr:row>
      <xdr:rowOff>0</xdr:rowOff>
    </xdr:from>
    <xdr:ext cx="1228725" cy="581025"/>
    <xdr:pic>
      <xdr:nvPicPr>
        <xdr:cNvPr id="732" name="Imagen 731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11065</xdr:col>
      <xdr:colOff>0</xdr:colOff>
      <xdr:row>113</xdr:row>
      <xdr:rowOff>0</xdr:rowOff>
    </xdr:from>
    <xdr:ext cx="1228725" cy="581025"/>
    <xdr:pic>
      <xdr:nvPicPr>
        <xdr:cNvPr id="733" name="Imagen 732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11081</xdr:col>
      <xdr:colOff>0</xdr:colOff>
      <xdr:row>113</xdr:row>
      <xdr:rowOff>0</xdr:rowOff>
    </xdr:from>
    <xdr:ext cx="1228725" cy="581025"/>
    <xdr:pic>
      <xdr:nvPicPr>
        <xdr:cNvPr id="734" name="Imagen 733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11097</xdr:col>
      <xdr:colOff>0</xdr:colOff>
      <xdr:row>113</xdr:row>
      <xdr:rowOff>0</xdr:rowOff>
    </xdr:from>
    <xdr:ext cx="1228725" cy="581025"/>
    <xdr:pic>
      <xdr:nvPicPr>
        <xdr:cNvPr id="735" name="Imagen 734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11113</xdr:col>
      <xdr:colOff>0</xdr:colOff>
      <xdr:row>113</xdr:row>
      <xdr:rowOff>0</xdr:rowOff>
    </xdr:from>
    <xdr:ext cx="1228725" cy="581025"/>
    <xdr:pic>
      <xdr:nvPicPr>
        <xdr:cNvPr id="736" name="Imagen 735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11129</xdr:col>
      <xdr:colOff>0</xdr:colOff>
      <xdr:row>113</xdr:row>
      <xdr:rowOff>0</xdr:rowOff>
    </xdr:from>
    <xdr:ext cx="1228725" cy="581025"/>
    <xdr:pic>
      <xdr:nvPicPr>
        <xdr:cNvPr id="737" name="Imagen 736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11145</xdr:col>
      <xdr:colOff>0</xdr:colOff>
      <xdr:row>113</xdr:row>
      <xdr:rowOff>0</xdr:rowOff>
    </xdr:from>
    <xdr:ext cx="1228725" cy="581025"/>
    <xdr:pic>
      <xdr:nvPicPr>
        <xdr:cNvPr id="738" name="Imagen 737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11161</xdr:col>
      <xdr:colOff>0</xdr:colOff>
      <xdr:row>113</xdr:row>
      <xdr:rowOff>0</xdr:rowOff>
    </xdr:from>
    <xdr:ext cx="1228725" cy="581025"/>
    <xdr:pic>
      <xdr:nvPicPr>
        <xdr:cNvPr id="739" name="Imagen 738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11177</xdr:col>
      <xdr:colOff>0</xdr:colOff>
      <xdr:row>113</xdr:row>
      <xdr:rowOff>0</xdr:rowOff>
    </xdr:from>
    <xdr:ext cx="1228725" cy="581025"/>
    <xdr:pic>
      <xdr:nvPicPr>
        <xdr:cNvPr id="740" name="Imagen 73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11193</xdr:col>
      <xdr:colOff>0</xdr:colOff>
      <xdr:row>113</xdr:row>
      <xdr:rowOff>0</xdr:rowOff>
    </xdr:from>
    <xdr:ext cx="1228725" cy="581025"/>
    <xdr:pic>
      <xdr:nvPicPr>
        <xdr:cNvPr id="741" name="Imagen 740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11209</xdr:col>
      <xdr:colOff>0</xdr:colOff>
      <xdr:row>113</xdr:row>
      <xdr:rowOff>0</xdr:rowOff>
    </xdr:from>
    <xdr:ext cx="1228725" cy="581025"/>
    <xdr:pic>
      <xdr:nvPicPr>
        <xdr:cNvPr id="742" name="Imagen 741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11225</xdr:col>
      <xdr:colOff>0</xdr:colOff>
      <xdr:row>113</xdr:row>
      <xdr:rowOff>0</xdr:rowOff>
    </xdr:from>
    <xdr:ext cx="1228725" cy="581025"/>
    <xdr:pic>
      <xdr:nvPicPr>
        <xdr:cNvPr id="743" name="Imagen 742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11241</xdr:col>
      <xdr:colOff>0</xdr:colOff>
      <xdr:row>113</xdr:row>
      <xdr:rowOff>0</xdr:rowOff>
    </xdr:from>
    <xdr:ext cx="1228725" cy="581025"/>
    <xdr:pic>
      <xdr:nvPicPr>
        <xdr:cNvPr id="744" name="Imagen 743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11257</xdr:col>
      <xdr:colOff>0</xdr:colOff>
      <xdr:row>113</xdr:row>
      <xdr:rowOff>0</xdr:rowOff>
    </xdr:from>
    <xdr:ext cx="1228725" cy="581025"/>
    <xdr:pic>
      <xdr:nvPicPr>
        <xdr:cNvPr id="745" name="Imagen 744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11273</xdr:col>
      <xdr:colOff>0</xdr:colOff>
      <xdr:row>113</xdr:row>
      <xdr:rowOff>0</xdr:rowOff>
    </xdr:from>
    <xdr:ext cx="1228725" cy="581025"/>
    <xdr:pic>
      <xdr:nvPicPr>
        <xdr:cNvPr id="746" name="Imagen 745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11289</xdr:col>
      <xdr:colOff>0</xdr:colOff>
      <xdr:row>113</xdr:row>
      <xdr:rowOff>0</xdr:rowOff>
    </xdr:from>
    <xdr:ext cx="1228725" cy="581025"/>
    <xdr:pic>
      <xdr:nvPicPr>
        <xdr:cNvPr id="747" name="Imagen 746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11305</xdr:col>
      <xdr:colOff>0</xdr:colOff>
      <xdr:row>113</xdr:row>
      <xdr:rowOff>0</xdr:rowOff>
    </xdr:from>
    <xdr:ext cx="1228725" cy="581025"/>
    <xdr:pic>
      <xdr:nvPicPr>
        <xdr:cNvPr id="748" name="Imagen 747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11321</xdr:col>
      <xdr:colOff>0</xdr:colOff>
      <xdr:row>113</xdr:row>
      <xdr:rowOff>0</xdr:rowOff>
    </xdr:from>
    <xdr:ext cx="1228725" cy="581025"/>
    <xdr:pic>
      <xdr:nvPicPr>
        <xdr:cNvPr id="749" name="Imagen 748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11337</xdr:col>
      <xdr:colOff>0</xdr:colOff>
      <xdr:row>113</xdr:row>
      <xdr:rowOff>0</xdr:rowOff>
    </xdr:from>
    <xdr:ext cx="1228725" cy="581025"/>
    <xdr:pic>
      <xdr:nvPicPr>
        <xdr:cNvPr id="750" name="Imagen 74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11353</xdr:col>
      <xdr:colOff>0</xdr:colOff>
      <xdr:row>113</xdr:row>
      <xdr:rowOff>0</xdr:rowOff>
    </xdr:from>
    <xdr:ext cx="1228725" cy="581025"/>
    <xdr:pic>
      <xdr:nvPicPr>
        <xdr:cNvPr id="751" name="Imagen 750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11369</xdr:col>
      <xdr:colOff>0</xdr:colOff>
      <xdr:row>113</xdr:row>
      <xdr:rowOff>0</xdr:rowOff>
    </xdr:from>
    <xdr:ext cx="1228725" cy="581025"/>
    <xdr:pic>
      <xdr:nvPicPr>
        <xdr:cNvPr id="752" name="Imagen 751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11385</xdr:col>
      <xdr:colOff>0</xdr:colOff>
      <xdr:row>113</xdr:row>
      <xdr:rowOff>0</xdr:rowOff>
    </xdr:from>
    <xdr:ext cx="1228725" cy="581025"/>
    <xdr:pic>
      <xdr:nvPicPr>
        <xdr:cNvPr id="753" name="Imagen 752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11401</xdr:col>
      <xdr:colOff>0</xdr:colOff>
      <xdr:row>113</xdr:row>
      <xdr:rowOff>0</xdr:rowOff>
    </xdr:from>
    <xdr:ext cx="1228725" cy="581025"/>
    <xdr:pic>
      <xdr:nvPicPr>
        <xdr:cNvPr id="754" name="Imagen 753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11417</xdr:col>
      <xdr:colOff>0</xdr:colOff>
      <xdr:row>113</xdr:row>
      <xdr:rowOff>0</xdr:rowOff>
    </xdr:from>
    <xdr:ext cx="1228725" cy="581025"/>
    <xdr:pic>
      <xdr:nvPicPr>
        <xdr:cNvPr id="755" name="Imagen 754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11433</xdr:col>
      <xdr:colOff>0</xdr:colOff>
      <xdr:row>113</xdr:row>
      <xdr:rowOff>0</xdr:rowOff>
    </xdr:from>
    <xdr:ext cx="1228725" cy="581025"/>
    <xdr:pic>
      <xdr:nvPicPr>
        <xdr:cNvPr id="756" name="Imagen 755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11449</xdr:col>
      <xdr:colOff>0</xdr:colOff>
      <xdr:row>113</xdr:row>
      <xdr:rowOff>0</xdr:rowOff>
    </xdr:from>
    <xdr:ext cx="1228725" cy="581025"/>
    <xdr:pic>
      <xdr:nvPicPr>
        <xdr:cNvPr id="757" name="Imagen 756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11465</xdr:col>
      <xdr:colOff>0</xdr:colOff>
      <xdr:row>113</xdr:row>
      <xdr:rowOff>0</xdr:rowOff>
    </xdr:from>
    <xdr:ext cx="1228725" cy="581025"/>
    <xdr:pic>
      <xdr:nvPicPr>
        <xdr:cNvPr id="758" name="Imagen 757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11481</xdr:col>
      <xdr:colOff>0</xdr:colOff>
      <xdr:row>113</xdr:row>
      <xdr:rowOff>0</xdr:rowOff>
    </xdr:from>
    <xdr:ext cx="1228725" cy="581025"/>
    <xdr:pic>
      <xdr:nvPicPr>
        <xdr:cNvPr id="759" name="Imagen 758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11497</xdr:col>
      <xdr:colOff>0</xdr:colOff>
      <xdr:row>113</xdr:row>
      <xdr:rowOff>0</xdr:rowOff>
    </xdr:from>
    <xdr:ext cx="1228725" cy="581025"/>
    <xdr:pic>
      <xdr:nvPicPr>
        <xdr:cNvPr id="760" name="Imagen 75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11513</xdr:col>
      <xdr:colOff>0</xdr:colOff>
      <xdr:row>113</xdr:row>
      <xdr:rowOff>0</xdr:rowOff>
    </xdr:from>
    <xdr:ext cx="1228725" cy="581025"/>
    <xdr:pic>
      <xdr:nvPicPr>
        <xdr:cNvPr id="761" name="Imagen 760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11529</xdr:col>
      <xdr:colOff>0</xdr:colOff>
      <xdr:row>113</xdr:row>
      <xdr:rowOff>0</xdr:rowOff>
    </xdr:from>
    <xdr:ext cx="1228725" cy="581025"/>
    <xdr:pic>
      <xdr:nvPicPr>
        <xdr:cNvPr id="762" name="Imagen 761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11545</xdr:col>
      <xdr:colOff>0</xdr:colOff>
      <xdr:row>113</xdr:row>
      <xdr:rowOff>0</xdr:rowOff>
    </xdr:from>
    <xdr:ext cx="1228725" cy="581025"/>
    <xdr:pic>
      <xdr:nvPicPr>
        <xdr:cNvPr id="763" name="Imagen 762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11561</xdr:col>
      <xdr:colOff>0</xdr:colOff>
      <xdr:row>113</xdr:row>
      <xdr:rowOff>0</xdr:rowOff>
    </xdr:from>
    <xdr:ext cx="1228725" cy="581025"/>
    <xdr:pic>
      <xdr:nvPicPr>
        <xdr:cNvPr id="764" name="Imagen 763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11577</xdr:col>
      <xdr:colOff>0</xdr:colOff>
      <xdr:row>113</xdr:row>
      <xdr:rowOff>0</xdr:rowOff>
    </xdr:from>
    <xdr:ext cx="1228725" cy="581025"/>
    <xdr:pic>
      <xdr:nvPicPr>
        <xdr:cNvPr id="765" name="Imagen 764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11593</xdr:col>
      <xdr:colOff>0</xdr:colOff>
      <xdr:row>113</xdr:row>
      <xdr:rowOff>0</xdr:rowOff>
    </xdr:from>
    <xdr:ext cx="1228725" cy="581025"/>
    <xdr:pic>
      <xdr:nvPicPr>
        <xdr:cNvPr id="766" name="Imagen 765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11609</xdr:col>
      <xdr:colOff>0</xdr:colOff>
      <xdr:row>113</xdr:row>
      <xdr:rowOff>0</xdr:rowOff>
    </xdr:from>
    <xdr:ext cx="1228725" cy="581025"/>
    <xdr:pic>
      <xdr:nvPicPr>
        <xdr:cNvPr id="767" name="Imagen 766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11625</xdr:col>
      <xdr:colOff>0</xdr:colOff>
      <xdr:row>113</xdr:row>
      <xdr:rowOff>0</xdr:rowOff>
    </xdr:from>
    <xdr:ext cx="1228725" cy="581025"/>
    <xdr:pic>
      <xdr:nvPicPr>
        <xdr:cNvPr id="768" name="Imagen 767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11641</xdr:col>
      <xdr:colOff>0</xdr:colOff>
      <xdr:row>113</xdr:row>
      <xdr:rowOff>0</xdr:rowOff>
    </xdr:from>
    <xdr:ext cx="1228725" cy="581025"/>
    <xdr:pic>
      <xdr:nvPicPr>
        <xdr:cNvPr id="769" name="Imagen 768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11657</xdr:col>
      <xdr:colOff>0</xdr:colOff>
      <xdr:row>113</xdr:row>
      <xdr:rowOff>0</xdr:rowOff>
    </xdr:from>
    <xdr:ext cx="1228725" cy="581025"/>
    <xdr:pic>
      <xdr:nvPicPr>
        <xdr:cNvPr id="770" name="Imagen 76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11673</xdr:col>
      <xdr:colOff>0</xdr:colOff>
      <xdr:row>113</xdr:row>
      <xdr:rowOff>0</xdr:rowOff>
    </xdr:from>
    <xdr:ext cx="1228725" cy="581025"/>
    <xdr:pic>
      <xdr:nvPicPr>
        <xdr:cNvPr id="771" name="Imagen 770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11689</xdr:col>
      <xdr:colOff>0</xdr:colOff>
      <xdr:row>113</xdr:row>
      <xdr:rowOff>0</xdr:rowOff>
    </xdr:from>
    <xdr:ext cx="1228725" cy="581025"/>
    <xdr:pic>
      <xdr:nvPicPr>
        <xdr:cNvPr id="772" name="Imagen 771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11705</xdr:col>
      <xdr:colOff>0</xdr:colOff>
      <xdr:row>113</xdr:row>
      <xdr:rowOff>0</xdr:rowOff>
    </xdr:from>
    <xdr:ext cx="1228725" cy="581025"/>
    <xdr:pic>
      <xdr:nvPicPr>
        <xdr:cNvPr id="773" name="Imagen 772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11721</xdr:col>
      <xdr:colOff>0</xdr:colOff>
      <xdr:row>113</xdr:row>
      <xdr:rowOff>0</xdr:rowOff>
    </xdr:from>
    <xdr:ext cx="1228725" cy="581025"/>
    <xdr:pic>
      <xdr:nvPicPr>
        <xdr:cNvPr id="774" name="Imagen 773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11737</xdr:col>
      <xdr:colOff>0</xdr:colOff>
      <xdr:row>113</xdr:row>
      <xdr:rowOff>0</xdr:rowOff>
    </xdr:from>
    <xdr:ext cx="1228725" cy="581025"/>
    <xdr:pic>
      <xdr:nvPicPr>
        <xdr:cNvPr id="775" name="Imagen 774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11753</xdr:col>
      <xdr:colOff>0</xdr:colOff>
      <xdr:row>113</xdr:row>
      <xdr:rowOff>0</xdr:rowOff>
    </xdr:from>
    <xdr:ext cx="1228725" cy="581025"/>
    <xdr:pic>
      <xdr:nvPicPr>
        <xdr:cNvPr id="776" name="Imagen 775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11769</xdr:col>
      <xdr:colOff>0</xdr:colOff>
      <xdr:row>113</xdr:row>
      <xdr:rowOff>0</xdr:rowOff>
    </xdr:from>
    <xdr:ext cx="1228725" cy="581025"/>
    <xdr:pic>
      <xdr:nvPicPr>
        <xdr:cNvPr id="777" name="Imagen 776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11785</xdr:col>
      <xdr:colOff>0</xdr:colOff>
      <xdr:row>113</xdr:row>
      <xdr:rowOff>0</xdr:rowOff>
    </xdr:from>
    <xdr:ext cx="1228725" cy="581025"/>
    <xdr:pic>
      <xdr:nvPicPr>
        <xdr:cNvPr id="778" name="Imagen 777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11801</xdr:col>
      <xdr:colOff>0</xdr:colOff>
      <xdr:row>113</xdr:row>
      <xdr:rowOff>0</xdr:rowOff>
    </xdr:from>
    <xdr:ext cx="1228725" cy="581025"/>
    <xdr:pic>
      <xdr:nvPicPr>
        <xdr:cNvPr id="779" name="Imagen 778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11817</xdr:col>
      <xdr:colOff>0</xdr:colOff>
      <xdr:row>113</xdr:row>
      <xdr:rowOff>0</xdr:rowOff>
    </xdr:from>
    <xdr:ext cx="1228725" cy="581025"/>
    <xdr:pic>
      <xdr:nvPicPr>
        <xdr:cNvPr id="780" name="Imagen 77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11833</xdr:col>
      <xdr:colOff>0</xdr:colOff>
      <xdr:row>113</xdr:row>
      <xdr:rowOff>0</xdr:rowOff>
    </xdr:from>
    <xdr:ext cx="1228725" cy="581025"/>
    <xdr:pic>
      <xdr:nvPicPr>
        <xdr:cNvPr id="781" name="Imagen 780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11849</xdr:col>
      <xdr:colOff>0</xdr:colOff>
      <xdr:row>113</xdr:row>
      <xdr:rowOff>0</xdr:rowOff>
    </xdr:from>
    <xdr:ext cx="1228725" cy="581025"/>
    <xdr:pic>
      <xdr:nvPicPr>
        <xdr:cNvPr id="782" name="Imagen 781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11865</xdr:col>
      <xdr:colOff>0</xdr:colOff>
      <xdr:row>113</xdr:row>
      <xdr:rowOff>0</xdr:rowOff>
    </xdr:from>
    <xdr:ext cx="1228725" cy="581025"/>
    <xdr:pic>
      <xdr:nvPicPr>
        <xdr:cNvPr id="783" name="Imagen 782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11881</xdr:col>
      <xdr:colOff>0</xdr:colOff>
      <xdr:row>113</xdr:row>
      <xdr:rowOff>0</xdr:rowOff>
    </xdr:from>
    <xdr:ext cx="1228725" cy="581025"/>
    <xdr:pic>
      <xdr:nvPicPr>
        <xdr:cNvPr id="784" name="Imagen 783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11897</xdr:col>
      <xdr:colOff>0</xdr:colOff>
      <xdr:row>113</xdr:row>
      <xdr:rowOff>0</xdr:rowOff>
    </xdr:from>
    <xdr:ext cx="1228725" cy="581025"/>
    <xdr:pic>
      <xdr:nvPicPr>
        <xdr:cNvPr id="785" name="Imagen 784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11913</xdr:col>
      <xdr:colOff>0</xdr:colOff>
      <xdr:row>113</xdr:row>
      <xdr:rowOff>0</xdr:rowOff>
    </xdr:from>
    <xdr:ext cx="1228725" cy="581025"/>
    <xdr:pic>
      <xdr:nvPicPr>
        <xdr:cNvPr id="786" name="Imagen 785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11929</xdr:col>
      <xdr:colOff>0</xdr:colOff>
      <xdr:row>113</xdr:row>
      <xdr:rowOff>0</xdr:rowOff>
    </xdr:from>
    <xdr:ext cx="1228725" cy="581025"/>
    <xdr:pic>
      <xdr:nvPicPr>
        <xdr:cNvPr id="787" name="Imagen 786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11945</xdr:col>
      <xdr:colOff>0</xdr:colOff>
      <xdr:row>113</xdr:row>
      <xdr:rowOff>0</xdr:rowOff>
    </xdr:from>
    <xdr:ext cx="1228725" cy="581025"/>
    <xdr:pic>
      <xdr:nvPicPr>
        <xdr:cNvPr id="788" name="Imagen 787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11961</xdr:col>
      <xdr:colOff>0</xdr:colOff>
      <xdr:row>113</xdr:row>
      <xdr:rowOff>0</xdr:rowOff>
    </xdr:from>
    <xdr:ext cx="1228725" cy="581025"/>
    <xdr:pic>
      <xdr:nvPicPr>
        <xdr:cNvPr id="789" name="Imagen 788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11977</xdr:col>
      <xdr:colOff>0</xdr:colOff>
      <xdr:row>113</xdr:row>
      <xdr:rowOff>0</xdr:rowOff>
    </xdr:from>
    <xdr:ext cx="1228725" cy="581025"/>
    <xdr:pic>
      <xdr:nvPicPr>
        <xdr:cNvPr id="790" name="Imagen 78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11993</xdr:col>
      <xdr:colOff>0</xdr:colOff>
      <xdr:row>113</xdr:row>
      <xdr:rowOff>0</xdr:rowOff>
    </xdr:from>
    <xdr:ext cx="1228725" cy="581025"/>
    <xdr:pic>
      <xdr:nvPicPr>
        <xdr:cNvPr id="791" name="Imagen 790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12009</xdr:col>
      <xdr:colOff>0</xdr:colOff>
      <xdr:row>113</xdr:row>
      <xdr:rowOff>0</xdr:rowOff>
    </xdr:from>
    <xdr:ext cx="1228725" cy="581025"/>
    <xdr:pic>
      <xdr:nvPicPr>
        <xdr:cNvPr id="792" name="Imagen 791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12025</xdr:col>
      <xdr:colOff>0</xdr:colOff>
      <xdr:row>113</xdr:row>
      <xdr:rowOff>0</xdr:rowOff>
    </xdr:from>
    <xdr:ext cx="1228725" cy="581025"/>
    <xdr:pic>
      <xdr:nvPicPr>
        <xdr:cNvPr id="793" name="Imagen 792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12041</xdr:col>
      <xdr:colOff>0</xdr:colOff>
      <xdr:row>113</xdr:row>
      <xdr:rowOff>0</xdr:rowOff>
    </xdr:from>
    <xdr:ext cx="1228725" cy="581025"/>
    <xdr:pic>
      <xdr:nvPicPr>
        <xdr:cNvPr id="794" name="Imagen 793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12057</xdr:col>
      <xdr:colOff>0</xdr:colOff>
      <xdr:row>113</xdr:row>
      <xdr:rowOff>0</xdr:rowOff>
    </xdr:from>
    <xdr:ext cx="1228725" cy="581025"/>
    <xdr:pic>
      <xdr:nvPicPr>
        <xdr:cNvPr id="795" name="Imagen 794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12073</xdr:col>
      <xdr:colOff>0</xdr:colOff>
      <xdr:row>113</xdr:row>
      <xdr:rowOff>0</xdr:rowOff>
    </xdr:from>
    <xdr:ext cx="1228725" cy="581025"/>
    <xdr:pic>
      <xdr:nvPicPr>
        <xdr:cNvPr id="796" name="Imagen 795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12089</xdr:col>
      <xdr:colOff>0</xdr:colOff>
      <xdr:row>113</xdr:row>
      <xdr:rowOff>0</xdr:rowOff>
    </xdr:from>
    <xdr:ext cx="1228725" cy="581025"/>
    <xdr:pic>
      <xdr:nvPicPr>
        <xdr:cNvPr id="797" name="Imagen 796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12105</xdr:col>
      <xdr:colOff>0</xdr:colOff>
      <xdr:row>113</xdr:row>
      <xdr:rowOff>0</xdr:rowOff>
    </xdr:from>
    <xdr:ext cx="1228725" cy="581025"/>
    <xdr:pic>
      <xdr:nvPicPr>
        <xdr:cNvPr id="798" name="Imagen 797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12121</xdr:col>
      <xdr:colOff>0</xdr:colOff>
      <xdr:row>113</xdr:row>
      <xdr:rowOff>0</xdr:rowOff>
    </xdr:from>
    <xdr:ext cx="1228725" cy="581025"/>
    <xdr:pic>
      <xdr:nvPicPr>
        <xdr:cNvPr id="799" name="Imagen 798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12137</xdr:col>
      <xdr:colOff>0</xdr:colOff>
      <xdr:row>113</xdr:row>
      <xdr:rowOff>0</xdr:rowOff>
    </xdr:from>
    <xdr:ext cx="1228725" cy="581025"/>
    <xdr:pic>
      <xdr:nvPicPr>
        <xdr:cNvPr id="800" name="Imagen 79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12153</xdr:col>
      <xdr:colOff>0</xdr:colOff>
      <xdr:row>113</xdr:row>
      <xdr:rowOff>0</xdr:rowOff>
    </xdr:from>
    <xdr:ext cx="1228725" cy="581025"/>
    <xdr:pic>
      <xdr:nvPicPr>
        <xdr:cNvPr id="801" name="Imagen 800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12169</xdr:col>
      <xdr:colOff>0</xdr:colOff>
      <xdr:row>113</xdr:row>
      <xdr:rowOff>0</xdr:rowOff>
    </xdr:from>
    <xdr:ext cx="1228725" cy="581025"/>
    <xdr:pic>
      <xdr:nvPicPr>
        <xdr:cNvPr id="802" name="Imagen 801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12185</xdr:col>
      <xdr:colOff>0</xdr:colOff>
      <xdr:row>113</xdr:row>
      <xdr:rowOff>0</xdr:rowOff>
    </xdr:from>
    <xdr:ext cx="1228725" cy="581025"/>
    <xdr:pic>
      <xdr:nvPicPr>
        <xdr:cNvPr id="803" name="Imagen 802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12201</xdr:col>
      <xdr:colOff>0</xdr:colOff>
      <xdr:row>113</xdr:row>
      <xdr:rowOff>0</xdr:rowOff>
    </xdr:from>
    <xdr:ext cx="1228725" cy="581025"/>
    <xdr:pic>
      <xdr:nvPicPr>
        <xdr:cNvPr id="804" name="Imagen 803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12217</xdr:col>
      <xdr:colOff>0</xdr:colOff>
      <xdr:row>113</xdr:row>
      <xdr:rowOff>0</xdr:rowOff>
    </xdr:from>
    <xdr:ext cx="1228725" cy="581025"/>
    <xdr:pic>
      <xdr:nvPicPr>
        <xdr:cNvPr id="805" name="Imagen 804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12233</xdr:col>
      <xdr:colOff>0</xdr:colOff>
      <xdr:row>113</xdr:row>
      <xdr:rowOff>0</xdr:rowOff>
    </xdr:from>
    <xdr:ext cx="1228725" cy="581025"/>
    <xdr:pic>
      <xdr:nvPicPr>
        <xdr:cNvPr id="806" name="Imagen 805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12249</xdr:col>
      <xdr:colOff>0</xdr:colOff>
      <xdr:row>113</xdr:row>
      <xdr:rowOff>0</xdr:rowOff>
    </xdr:from>
    <xdr:ext cx="1228725" cy="581025"/>
    <xdr:pic>
      <xdr:nvPicPr>
        <xdr:cNvPr id="807" name="Imagen 806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12265</xdr:col>
      <xdr:colOff>0</xdr:colOff>
      <xdr:row>113</xdr:row>
      <xdr:rowOff>0</xdr:rowOff>
    </xdr:from>
    <xdr:ext cx="1228725" cy="581025"/>
    <xdr:pic>
      <xdr:nvPicPr>
        <xdr:cNvPr id="808" name="Imagen 807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12281</xdr:col>
      <xdr:colOff>0</xdr:colOff>
      <xdr:row>113</xdr:row>
      <xdr:rowOff>0</xdr:rowOff>
    </xdr:from>
    <xdr:ext cx="1228725" cy="581025"/>
    <xdr:pic>
      <xdr:nvPicPr>
        <xdr:cNvPr id="809" name="Imagen 808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12297</xdr:col>
      <xdr:colOff>0</xdr:colOff>
      <xdr:row>113</xdr:row>
      <xdr:rowOff>0</xdr:rowOff>
    </xdr:from>
    <xdr:ext cx="1228725" cy="581025"/>
    <xdr:pic>
      <xdr:nvPicPr>
        <xdr:cNvPr id="810" name="Imagen 80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12313</xdr:col>
      <xdr:colOff>0</xdr:colOff>
      <xdr:row>113</xdr:row>
      <xdr:rowOff>0</xdr:rowOff>
    </xdr:from>
    <xdr:ext cx="1228725" cy="581025"/>
    <xdr:pic>
      <xdr:nvPicPr>
        <xdr:cNvPr id="811" name="Imagen 810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12329</xdr:col>
      <xdr:colOff>0</xdr:colOff>
      <xdr:row>113</xdr:row>
      <xdr:rowOff>0</xdr:rowOff>
    </xdr:from>
    <xdr:ext cx="1228725" cy="581025"/>
    <xdr:pic>
      <xdr:nvPicPr>
        <xdr:cNvPr id="812" name="Imagen 811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12345</xdr:col>
      <xdr:colOff>0</xdr:colOff>
      <xdr:row>113</xdr:row>
      <xdr:rowOff>0</xdr:rowOff>
    </xdr:from>
    <xdr:ext cx="1228725" cy="581025"/>
    <xdr:pic>
      <xdr:nvPicPr>
        <xdr:cNvPr id="813" name="Imagen 812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12361</xdr:col>
      <xdr:colOff>0</xdr:colOff>
      <xdr:row>113</xdr:row>
      <xdr:rowOff>0</xdr:rowOff>
    </xdr:from>
    <xdr:ext cx="1228725" cy="581025"/>
    <xdr:pic>
      <xdr:nvPicPr>
        <xdr:cNvPr id="814" name="Imagen 813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12377</xdr:col>
      <xdr:colOff>0</xdr:colOff>
      <xdr:row>113</xdr:row>
      <xdr:rowOff>0</xdr:rowOff>
    </xdr:from>
    <xdr:ext cx="1228725" cy="581025"/>
    <xdr:pic>
      <xdr:nvPicPr>
        <xdr:cNvPr id="815" name="Imagen 814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12393</xdr:col>
      <xdr:colOff>0</xdr:colOff>
      <xdr:row>113</xdr:row>
      <xdr:rowOff>0</xdr:rowOff>
    </xdr:from>
    <xdr:ext cx="1228725" cy="581025"/>
    <xdr:pic>
      <xdr:nvPicPr>
        <xdr:cNvPr id="816" name="Imagen 815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12409</xdr:col>
      <xdr:colOff>0</xdr:colOff>
      <xdr:row>113</xdr:row>
      <xdr:rowOff>0</xdr:rowOff>
    </xdr:from>
    <xdr:ext cx="1228725" cy="581025"/>
    <xdr:pic>
      <xdr:nvPicPr>
        <xdr:cNvPr id="817" name="Imagen 816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12425</xdr:col>
      <xdr:colOff>0</xdr:colOff>
      <xdr:row>113</xdr:row>
      <xdr:rowOff>0</xdr:rowOff>
    </xdr:from>
    <xdr:ext cx="1228725" cy="581025"/>
    <xdr:pic>
      <xdr:nvPicPr>
        <xdr:cNvPr id="818" name="Imagen 817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12441</xdr:col>
      <xdr:colOff>0</xdr:colOff>
      <xdr:row>113</xdr:row>
      <xdr:rowOff>0</xdr:rowOff>
    </xdr:from>
    <xdr:ext cx="1228725" cy="581025"/>
    <xdr:pic>
      <xdr:nvPicPr>
        <xdr:cNvPr id="819" name="Imagen 818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12457</xdr:col>
      <xdr:colOff>0</xdr:colOff>
      <xdr:row>113</xdr:row>
      <xdr:rowOff>0</xdr:rowOff>
    </xdr:from>
    <xdr:ext cx="1228725" cy="581025"/>
    <xdr:pic>
      <xdr:nvPicPr>
        <xdr:cNvPr id="820" name="Imagen 8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12473</xdr:col>
      <xdr:colOff>0</xdr:colOff>
      <xdr:row>113</xdr:row>
      <xdr:rowOff>0</xdr:rowOff>
    </xdr:from>
    <xdr:ext cx="1228725" cy="581025"/>
    <xdr:pic>
      <xdr:nvPicPr>
        <xdr:cNvPr id="821" name="Imagen 820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12489</xdr:col>
      <xdr:colOff>0</xdr:colOff>
      <xdr:row>113</xdr:row>
      <xdr:rowOff>0</xdr:rowOff>
    </xdr:from>
    <xdr:ext cx="1228725" cy="581025"/>
    <xdr:pic>
      <xdr:nvPicPr>
        <xdr:cNvPr id="822" name="Imagen 821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12505</xdr:col>
      <xdr:colOff>0</xdr:colOff>
      <xdr:row>113</xdr:row>
      <xdr:rowOff>0</xdr:rowOff>
    </xdr:from>
    <xdr:ext cx="1228725" cy="581025"/>
    <xdr:pic>
      <xdr:nvPicPr>
        <xdr:cNvPr id="823" name="Imagen 822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12521</xdr:col>
      <xdr:colOff>0</xdr:colOff>
      <xdr:row>113</xdr:row>
      <xdr:rowOff>0</xdr:rowOff>
    </xdr:from>
    <xdr:ext cx="1228725" cy="581025"/>
    <xdr:pic>
      <xdr:nvPicPr>
        <xdr:cNvPr id="824" name="Imagen 823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12537</xdr:col>
      <xdr:colOff>0</xdr:colOff>
      <xdr:row>113</xdr:row>
      <xdr:rowOff>0</xdr:rowOff>
    </xdr:from>
    <xdr:ext cx="1228725" cy="581025"/>
    <xdr:pic>
      <xdr:nvPicPr>
        <xdr:cNvPr id="825" name="Imagen 824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12553</xdr:col>
      <xdr:colOff>0</xdr:colOff>
      <xdr:row>113</xdr:row>
      <xdr:rowOff>0</xdr:rowOff>
    </xdr:from>
    <xdr:ext cx="1228725" cy="581025"/>
    <xdr:pic>
      <xdr:nvPicPr>
        <xdr:cNvPr id="826" name="Imagen 825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12569</xdr:col>
      <xdr:colOff>0</xdr:colOff>
      <xdr:row>113</xdr:row>
      <xdr:rowOff>0</xdr:rowOff>
    </xdr:from>
    <xdr:ext cx="1228725" cy="581025"/>
    <xdr:pic>
      <xdr:nvPicPr>
        <xdr:cNvPr id="827" name="Imagen 826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12585</xdr:col>
      <xdr:colOff>0</xdr:colOff>
      <xdr:row>113</xdr:row>
      <xdr:rowOff>0</xdr:rowOff>
    </xdr:from>
    <xdr:ext cx="1228725" cy="581025"/>
    <xdr:pic>
      <xdr:nvPicPr>
        <xdr:cNvPr id="828" name="Imagen 827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12601</xdr:col>
      <xdr:colOff>0</xdr:colOff>
      <xdr:row>113</xdr:row>
      <xdr:rowOff>0</xdr:rowOff>
    </xdr:from>
    <xdr:ext cx="1228725" cy="581025"/>
    <xdr:pic>
      <xdr:nvPicPr>
        <xdr:cNvPr id="829" name="Imagen 828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12617</xdr:col>
      <xdr:colOff>0</xdr:colOff>
      <xdr:row>113</xdr:row>
      <xdr:rowOff>0</xdr:rowOff>
    </xdr:from>
    <xdr:ext cx="1228725" cy="581025"/>
    <xdr:pic>
      <xdr:nvPicPr>
        <xdr:cNvPr id="830" name="Imagen 82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12633</xdr:col>
      <xdr:colOff>0</xdr:colOff>
      <xdr:row>113</xdr:row>
      <xdr:rowOff>0</xdr:rowOff>
    </xdr:from>
    <xdr:ext cx="1228725" cy="581025"/>
    <xdr:pic>
      <xdr:nvPicPr>
        <xdr:cNvPr id="831" name="Imagen 830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12649</xdr:col>
      <xdr:colOff>0</xdr:colOff>
      <xdr:row>113</xdr:row>
      <xdr:rowOff>0</xdr:rowOff>
    </xdr:from>
    <xdr:ext cx="1228725" cy="581025"/>
    <xdr:pic>
      <xdr:nvPicPr>
        <xdr:cNvPr id="832" name="Imagen 831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12665</xdr:col>
      <xdr:colOff>0</xdr:colOff>
      <xdr:row>113</xdr:row>
      <xdr:rowOff>0</xdr:rowOff>
    </xdr:from>
    <xdr:ext cx="1228725" cy="581025"/>
    <xdr:pic>
      <xdr:nvPicPr>
        <xdr:cNvPr id="833" name="Imagen 832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12681</xdr:col>
      <xdr:colOff>0</xdr:colOff>
      <xdr:row>113</xdr:row>
      <xdr:rowOff>0</xdr:rowOff>
    </xdr:from>
    <xdr:ext cx="1228725" cy="581025"/>
    <xdr:pic>
      <xdr:nvPicPr>
        <xdr:cNvPr id="834" name="Imagen 833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12697</xdr:col>
      <xdr:colOff>0</xdr:colOff>
      <xdr:row>113</xdr:row>
      <xdr:rowOff>0</xdr:rowOff>
    </xdr:from>
    <xdr:ext cx="1228725" cy="581025"/>
    <xdr:pic>
      <xdr:nvPicPr>
        <xdr:cNvPr id="835" name="Imagen 834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12713</xdr:col>
      <xdr:colOff>0</xdr:colOff>
      <xdr:row>113</xdr:row>
      <xdr:rowOff>0</xdr:rowOff>
    </xdr:from>
    <xdr:ext cx="1228725" cy="581025"/>
    <xdr:pic>
      <xdr:nvPicPr>
        <xdr:cNvPr id="836" name="Imagen 835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12729</xdr:col>
      <xdr:colOff>0</xdr:colOff>
      <xdr:row>113</xdr:row>
      <xdr:rowOff>0</xdr:rowOff>
    </xdr:from>
    <xdr:ext cx="1228725" cy="581025"/>
    <xdr:pic>
      <xdr:nvPicPr>
        <xdr:cNvPr id="837" name="Imagen 836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12745</xdr:col>
      <xdr:colOff>0</xdr:colOff>
      <xdr:row>113</xdr:row>
      <xdr:rowOff>0</xdr:rowOff>
    </xdr:from>
    <xdr:ext cx="1228725" cy="581025"/>
    <xdr:pic>
      <xdr:nvPicPr>
        <xdr:cNvPr id="838" name="Imagen 837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12761</xdr:col>
      <xdr:colOff>0</xdr:colOff>
      <xdr:row>113</xdr:row>
      <xdr:rowOff>0</xdr:rowOff>
    </xdr:from>
    <xdr:ext cx="1228725" cy="581025"/>
    <xdr:pic>
      <xdr:nvPicPr>
        <xdr:cNvPr id="839" name="Imagen 838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12777</xdr:col>
      <xdr:colOff>0</xdr:colOff>
      <xdr:row>113</xdr:row>
      <xdr:rowOff>0</xdr:rowOff>
    </xdr:from>
    <xdr:ext cx="1228725" cy="581025"/>
    <xdr:pic>
      <xdr:nvPicPr>
        <xdr:cNvPr id="840" name="Imagen 83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12793</xdr:col>
      <xdr:colOff>0</xdr:colOff>
      <xdr:row>113</xdr:row>
      <xdr:rowOff>0</xdr:rowOff>
    </xdr:from>
    <xdr:ext cx="1228725" cy="581025"/>
    <xdr:pic>
      <xdr:nvPicPr>
        <xdr:cNvPr id="841" name="Imagen 840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12809</xdr:col>
      <xdr:colOff>0</xdr:colOff>
      <xdr:row>113</xdr:row>
      <xdr:rowOff>0</xdr:rowOff>
    </xdr:from>
    <xdr:ext cx="1228725" cy="581025"/>
    <xdr:pic>
      <xdr:nvPicPr>
        <xdr:cNvPr id="842" name="Imagen 841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12825</xdr:col>
      <xdr:colOff>0</xdr:colOff>
      <xdr:row>113</xdr:row>
      <xdr:rowOff>0</xdr:rowOff>
    </xdr:from>
    <xdr:ext cx="1228725" cy="581025"/>
    <xdr:pic>
      <xdr:nvPicPr>
        <xdr:cNvPr id="843" name="Imagen 842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12841</xdr:col>
      <xdr:colOff>0</xdr:colOff>
      <xdr:row>113</xdr:row>
      <xdr:rowOff>0</xdr:rowOff>
    </xdr:from>
    <xdr:ext cx="1228725" cy="581025"/>
    <xdr:pic>
      <xdr:nvPicPr>
        <xdr:cNvPr id="844" name="Imagen 843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12857</xdr:col>
      <xdr:colOff>0</xdr:colOff>
      <xdr:row>113</xdr:row>
      <xdr:rowOff>0</xdr:rowOff>
    </xdr:from>
    <xdr:ext cx="1228725" cy="581025"/>
    <xdr:pic>
      <xdr:nvPicPr>
        <xdr:cNvPr id="845" name="Imagen 844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12873</xdr:col>
      <xdr:colOff>0</xdr:colOff>
      <xdr:row>113</xdr:row>
      <xdr:rowOff>0</xdr:rowOff>
    </xdr:from>
    <xdr:ext cx="1228725" cy="581025"/>
    <xdr:pic>
      <xdr:nvPicPr>
        <xdr:cNvPr id="846" name="Imagen 845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12889</xdr:col>
      <xdr:colOff>0</xdr:colOff>
      <xdr:row>113</xdr:row>
      <xdr:rowOff>0</xdr:rowOff>
    </xdr:from>
    <xdr:ext cx="1228725" cy="581025"/>
    <xdr:pic>
      <xdr:nvPicPr>
        <xdr:cNvPr id="847" name="Imagen 846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12905</xdr:col>
      <xdr:colOff>0</xdr:colOff>
      <xdr:row>113</xdr:row>
      <xdr:rowOff>0</xdr:rowOff>
    </xdr:from>
    <xdr:ext cx="1228725" cy="581025"/>
    <xdr:pic>
      <xdr:nvPicPr>
        <xdr:cNvPr id="848" name="Imagen 847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12921</xdr:col>
      <xdr:colOff>0</xdr:colOff>
      <xdr:row>113</xdr:row>
      <xdr:rowOff>0</xdr:rowOff>
    </xdr:from>
    <xdr:ext cx="1228725" cy="581025"/>
    <xdr:pic>
      <xdr:nvPicPr>
        <xdr:cNvPr id="849" name="Imagen 848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12937</xdr:col>
      <xdr:colOff>0</xdr:colOff>
      <xdr:row>113</xdr:row>
      <xdr:rowOff>0</xdr:rowOff>
    </xdr:from>
    <xdr:ext cx="1228725" cy="581025"/>
    <xdr:pic>
      <xdr:nvPicPr>
        <xdr:cNvPr id="850" name="Imagen 84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12953</xdr:col>
      <xdr:colOff>0</xdr:colOff>
      <xdr:row>113</xdr:row>
      <xdr:rowOff>0</xdr:rowOff>
    </xdr:from>
    <xdr:ext cx="1228725" cy="581025"/>
    <xdr:pic>
      <xdr:nvPicPr>
        <xdr:cNvPr id="851" name="Imagen 850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12969</xdr:col>
      <xdr:colOff>0</xdr:colOff>
      <xdr:row>113</xdr:row>
      <xdr:rowOff>0</xdr:rowOff>
    </xdr:from>
    <xdr:ext cx="1228725" cy="581025"/>
    <xdr:pic>
      <xdr:nvPicPr>
        <xdr:cNvPr id="852" name="Imagen 851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12985</xdr:col>
      <xdr:colOff>0</xdr:colOff>
      <xdr:row>113</xdr:row>
      <xdr:rowOff>0</xdr:rowOff>
    </xdr:from>
    <xdr:ext cx="1228725" cy="581025"/>
    <xdr:pic>
      <xdr:nvPicPr>
        <xdr:cNvPr id="853" name="Imagen 852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13001</xdr:col>
      <xdr:colOff>0</xdr:colOff>
      <xdr:row>113</xdr:row>
      <xdr:rowOff>0</xdr:rowOff>
    </xdr:from>
    <xdr:ext cx="1228725" cy="581025"/>
    <xdr:pic>
      <xdr:nvPicPr>
        <xdr:cNvPr id="854" name="Imagen 853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13017</xdr:col>
      <xdr:colOff>0</xdr:colOff>
      <xdr:row>113</xdr:row>
      <xdr:rowOff>0</xdr:rowOff>
    </xdr:from>
    <xdr:ext cx="1228725" cy="581025"/>
    <xdr:pic>
      <xdr:nvPicPr>
        <xdr:cNvPr id="855" name="Imagen 854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13033</xdr:col>
      <xdr:colOff>0</xdr:colOff>
      <xdr:row>113</xdr:row>
      <xdr:rowOff>0</xdr:rowOff>
    </xdr:from>
    <xdr:ext cx="1228725" cy="581025"/>
    <xdr:pic>
      <xdr:nvPicPr>
        <xdr:cNvPr id="856" name="Imagen 855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13049</xdr:col>
      <xdr:colOff>0</xdr:colOff>
      <xdr:row>113</xdr:row>
      <xdr:rowOff>0</xdr:rowOff>
    </xdr:from>
    <xdr:ext cx="1228725" cy="581025"/>
    <xdr:pic>
      <xdr:nvPicPr>
        <xdr:cNvPr id="857" name="Imagen 856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13065</xdr:col>
      <xdr:colOff>0</xdr:colOff>
      <xdr:row>113</xdr:row>
      <xdr:rowOff>0</xdr:rowOff>
    </xdr:from>
    <xdr:ext cx="1228725" cy="581025"/>
    <xdr:pic>
      <xdr:nvPicPr>
        <xdr:cNvPr id="858" name="Imagen 857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13081</xdr:col>
      <xdr:colOff>0</xdr:colOff>
      <xdr:row>113</xdr:row>
      <xdr:rowOff>0</xdr:rowOff>
    </xdr:from>
    <xdr:ext cx="1228725" cy="581025"/>
    <xdr:pic>
      <xdr:nvPicPr>
        <xdr:cNvPr id="859" name="Imagen 858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13097</xdr:col>
      <xdr:colOff>0</xdr:colOff>
      <xdr:row>113</xdr:row>
      <xdr:rowOff>0</xdr:rowOff>
    </xdr:from>
    <xdr:ext cx="1228725" cy="581025"/>
    <xdr:pic>
      <xdr:nvPicPr>
        <xdr:cNvPr id="860" name="Imagen 85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13113</xdr:col>
      <xdr:colOff>0</xdr:colOff>
      <xdr:row>113</xdr:row>
      <xdr:rowOff>0</xdr:rowOff>
    </xdr:from>
    <xdr:ext cx="1228725" cy="581025"/>
    <xdr:pic>
      <xdr:nvPicPr>
        <xdr:cNvPr id="861" name="Imagen 860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13129</xdr:col>
      <xdr:colOff>0</xdr:colOff>
      <xdr:row>113</xdr:row>
      <xdr:rowOff>0</xdr:rowOff>
    </xdr:from>
    <xdr:ext cx="1228725" cy="581025"/>
    <xdr:pic>
      <xdr:nvPicPr>
        <xdr:cNvPr id="862" name="Imagen 861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13145</xdr:col>
      <xdr:colOff>0</xdr:colOff>
      <xdr:row>113</xdr:row>
      <xdr:rowOff>0</xdr:rowOff>
    </xdr:from>
    <xdr:ext cx="1228725" cy="581025"/>
    <xdr:pic>
      <xdr:nvPicPr>
        <xdr:cNvPr id="863" name="Imagen 862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13161</xdr:col>
      <xdr:colOff>0</xdr:colOff>
      <xdr:row>113</xdr:row>
      <xdr:rowOff>0</xdr:rowOff>
    </xdr:from>
    <xdr:ext cx="1228725" cy="581025"/>
    <xdr:pic>
      <xdr:nvPicPr>
        <xdr:cNvPr id="864" name="Imagen 863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13177</xdr:col>
      <xdr:colOff>0</xdr:colOff>
      <xdr:row>113</xdr:row>
      <xdr:rowOff>0</xdr:rowOff>
    </xdr:from>
    <xdr:ext cx="1228725" cy="581025"/>
    <xdr:pic>
      <xdr:nvPicPr>
        <xdr:cNvPr id="865" name="Imagen 864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13193</xdr:col>
      <xdr:colOff>0</xdr:colOff>
      <xdr:row>113</xdr:row>
      <xdr:rowOff>0</xdr:rowOff>
    </xdr:from>
    <xdr:ext cx="1228725" cy="581025"/>
    <xdr:pic>
      <xdr:nvPicPr>
        <xdr:cNvPr id="866" name="Imagen 865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13209</xdr:col>
      <xdr:colOff>0</xdr:colOff>
      <xdr:row>113</xdr:row>
      <xdr:rowOff>0</xdr:rowOff>
    </xdr:from>
    <xdr:ext cx="1228725" cy="581025"/>
    <xdr:pic>
      <xdr:nvPicPr>
        <xdr:cNvPr id="867" name="Imagen 866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13225</xdr:col>
      <xdr:colOff>0</xdr:colOff>
      <xdr:row>113</xdr:row>
      <xdr:rowOff>0</xdr:rowOff>
    </xdr:from>
    <xdr:ext cx="1228725" cy="581025"/>
    <xdr:pic>
      <xdr:nvPicPr>
        <xdr:cNvPr id="868" name="Imagen 867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13241</xdr:col>
      <xdr:colOff>0</xdr:colOff>
      <xdr:row>113</xdr:row>
      <xdr:rowOff>0</xdr:rowOff>
    </xdr:from>
    <xdr:ext cx="1228725" cy="581025"/>
    <xdr:pic>
      <xdr:nvPicPr>
        <xdr:cNvPr id="869" name="Imagen 868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13257</xdr:col>
      <xdr:colOff>0</xdr:colOff>
      <xdr:row>113</xdr:row>
      <xdr:rowOff>0</xdr:rowOff>
    </xdr:from>
    <xdr:ext cx="1228725" cy="581025"/>
    <xdr:pic>
      <xdr:nvPicPr>
        <xdr:cNvPr id="870" name="Imagen 86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13273</xdr:col>
      <xdr:colOff>0</xdr:colOff>
      <xdr:row>113</xdr:row>
      <xdr:rowOff>0</xdr:rowOff>
    </xdr:from>
    <xdr:ext cx="1228725" cy="581025"/>
    <xdr:pic>
      <xdr:nvPicPr>
        <xdr:cNvPr id="871" name="Imagen 870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13289</xdr:col>
      <xdr:colOff>0</xdr:colOff>
      <xdr:row>113</xdr:row>
      <xdr:rowOff>0</xdr:rowOff>
    </xdr:from>
    <xdr:ext cx="1228725" cy="581025"/>
    <xdr:pic>
      <xdr:nvPicPr>
        <xdr:cNvPr id="872" name="Imagen 871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13305</xdr:col>
      <xdr:colOff>0</xdr:colOff>
      <xdr:row>113</xdr:row>
      <xdr:rowOff>0</xdr:rowOff>
    </xdr:from>
    <xdr:ext cx="1228725" cy="581025"/>
    <xdr:pic>
      <xdr:nvPicPr>
        <xdr:cNvPr id="873" name="Imagen 872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13321</xdr:col>
      <xdr:colOff>0</xdr:colOff>
      <xdr:row>113</xdr:row>
      <xdr:rowOff>0</xdr:rowOff>
    </xdr:from>
    <xdr:ext cx="1228725" cy="581025"/>
    <xdr:pic>
      <xdr:nvPicPr>
        <xdr:cNvPr id="874" name="Imagen 873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13337</xdr:col>
      <xdr:colOff>0</xdr:colOff>
      <xdr:row>113</xdr:row>
      <xdr:rowOff>0</xdr:rowOff>
    </xdr:from>
    <xdr:ext cx="1228725" cy="581025"/>
    <xdr:pic>
      <xdr:nvPicPr>
        <xdr:cNvPr id="875" name="Imagen 874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13353</xdr:col>
      <xdr:colOff>0</xdr:colOff>
      <xdr:row>113</xdr:row>
      <xdr:rowOff>0</xdr:rowOff>
    </xdr:from>
    <xdr:ext cx="1228725" cy="581025"/>
    <xdr:pic>
      <xdr:nvPicPr>
        <xdr:cNvPr id="876" name="Imagen 875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13369</xdr:col>
      <xdr:colOff>0</xdr:colOff>
      <xdr:row>113</xdr:row>
      <xdr:rowOff>0</xdr:rowOff>
    </xdr:from>
    <xdr:ext cx="1228725" cy="581025"/>
    <xdr:pic>
      <xdr:nvPicPr>
        <xdr:cNvPr id="877" name="Imagen 876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13385</xdr:col>
      <xdr:colOff>0</xdr:colOff>
      <xdr:row>113</xdr:row>
      <xdr:rowOff>0</xdr:rowOff>
    </xdr:from>
    <xdr:ext cx="1228725" cy="581025"/>
    <xdr:pic>
      <xdr:nvPicPr>
        <xdr:cNvPr id="878" name="Imagen 877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13401</xdr:col>
      <xdr:colOff>0</xdr:colOff>
      <xdr:row>113</xdr:row>
      <xdr:rowOff>0</xdr:rowOff>
    </xdr:from>
    <xdr:ext cx="1228725" cy="581025"/>
    <xdr:pic>
      <xdr:nvPicPr>
        <xdr:cNvPr id="879" name="Imagen 878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13417</xdr:col>
      <xdr:colOff>0</xdr:colOff>
      <xdr:row>113</xdr:row>
      <xdr:rowOff>0</xdr:rowOff>
    </xdr:from>
    <xdr:ext cx="1228725" cy="581025"/>
    <xdr:pic>
      <xdr:nvPicPr>
        <xdr:cNvPr id="880" name="Imagen 87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13433</xdr:col>
      <xdr:colOff>0</xdr:colOff>
      <xdr:row>113</xdr:row>
      <xdr:rowOff>0</xdr:rowOff>
    </xdr:from>
    <xdr:ext cx="1228725" cy="581025"/>
    <xdr:pic>
      <xdr:nvPicPr>
        <xdr:cNvPr id="881" name="Imagen 880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13449</xdr:col>
      <xdr:colOff>0</xdr:colOff>
      <xdr:row>113</xdr:row>
      <xdr:rowOff>0</xdr:rowOff>
    </xdr:from>
    <xdr:ext cx="1228725" cy="581025"/>
    <xdr:pic>
      <xdr:nvPicPr>
        <xdr:cNvPr id="882" name="Imagen 881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13465</xdr:col>
      <xdr:colOff>0</xdr:colOff>
      <xdr:row>113</xdr:row>
      <xdr:rowOff>0</xdr:rowOff>
    </xdr:from>
    <xdr:ext cx="1228725" cy="581025"/>
    <xdr:pic>
      <xdr:nvPicPr>
        <xdr:cNvPr id="883" name="Imagen 882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13481</xdr:col>
      <xdr:colOff>0</xdr:colOff>
      <xdr:row>113</xdr:row>
      <xdr:rowOff>0</xdr:rowOff>
    </xdr:from>
    <xdr:ext cx="1228725" cy="581025"/>
    <xdr:pic>
      <xdr:nvPicPr>
        <xdr:cNvPr id="884" name="Imagen 883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13497</xdr:col>
      <xdr:colOff>0</xdr:colOff>
      <xdr:row>113</xdr:row>
      <xdr:rowOff>0</xdr:rowOff>
    </xdr:from>
    <xdr:ext cx="1228725" cy="581025"/>
    <xdr:pic>
      <xdr:nvPicPr>
        <xdr:cNvPr id="885" name="Imagen 884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13513</xdr:col>
      <xdr:colOff>0</xdr:colOff>
      <xdr:row>113</xdr:row>
      <xdr:rowOff>0</xdr:rowOff>
    </xdr:from>
    <xdr:ext cx="1228725" cy="581025"/>
    <xdr:pic>
      <xdr:nvPicPr>
        <xdr:cNvPr id="886" name="Imagen 885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13529</xdr:col>
      <xdr:colOff>0</xdr:colOff>
      <xdr:row>113</xdr:row>
      <xdr:rowOff>0</xdr:rowOff>
    </xdr:from>
    <xdr:ext cx="1228725" cy="581025"/>
    <xdr:pic>
      <xdr:nvPicPr>
        <xdr:cNvPr id="887" name="Imagen 886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13545</xdr:col>
      <xdr:colOff>0</xdr:colOff>
      <xdr:row>113</xdr:row>
      <xdr:rowOff>0</xdr:rowOff>
    </xdr:from>
    <xdr:ext cx="1228725" cy="581025"/>
    <xdr:pic>
      <xdr:nvPicPr>
        <xdr:cNvPr id="888" name="Imagen 887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13561</xdr:col>
      <xdr:colOff>0</xdr:colOff>
      <xdr:row>113</xdr:row>
      <xdr:rowOff>0</xdr:rowOff>
    </xdr:from>
    <xdr:ext cx="1228725" cy="581025"/>
    <xdr:pic>
      <xdr:nvPicPr>
        <xdr:cNvPr id="889" name="Imagen 888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13577</xdr:col>
      <xdr:colOff>0</xdr:colOff>
      <xdr:row>113</xdr:row>
      <xdr:rowOff>0</xdr:rowOff>
    </xdr:from>
    <xdr:ext cx="1228725" cy="581025"/>
    <xdr:pic>
      <xdr:nvPicPr>
        <xdr:cNvPr id="890" name="Imagen 88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13593</xdr:col>
      <xdr:colOff>0</xdr:colOff>
      <xdr:row>113</xdr:row>
      <xdr:rowOff>0</xdr:rowOff>
    </xdr:from>
    <xdr:ext cx="1228725" cy="581025"/>
    <xdr:pic>
      <xdr:nvPicPr>
        <xdr:cNvPr id="891" name="Imagen 890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13609</xdr:col>
      <xdr:colOff>0</xdr:colOff>
      <xdr:row>113</xdr:row>
      <xdr:rowOff>0</xdr:rowOff>
    </xdr:from>
    <xdr:ext cx="1228725" cy="581025"/>
    <xdr:pic>
      <xdr:nvPicPr>
        <xdr:cNvPr id="892" name="Imagen 891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13625</xdr:col>
      <xdr:colOff>0</xdr:colOff>
      <xdr:row>113</xdr:row>
      <xdr:rowOff>0</xdr:rowOff>
    </xdr:from>
    <xdr:ext cx="1228725" cy="581025"/>
    <xdr:pic>
      <xdr:nvPicPr>
        <xdr:cNvPr id="893" name="Imagen 892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13641</xdr:col>
      <xdr:colOff>0</xdr:colOff>
      <xdr:row>113</xdr:row>
      <xdr:rowOff>0</xdr:rowOff>
    </xdr:from>
    <xdr:ext cx="1228725" cy="581025"/>
    <xdr:pic>
      <xdr:nvPicPr>
        <xdr:cNvPr id="894" name="Imagen 893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13657</xdr:col>
      <xdr:colOff>0</xdr:colOff>
      <xdr:row>113</xdr:row>
      <xdr:rowOff>0</xdr:rowOff>
    </xdr:from>
    <xdr:ext cx="1228725" cy="581025"/>
    <xdr:pic>
      <xdr:nvPicPr>
        <xdr:cNvPr id="895" name="Imagen 894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13673</xdr:col>
      <xdr:colOff>0</xdr:colOff>
      <xdr:row>113</xdr:row>
      <xdr:rowOff>0</xdr:rowOff>
    </xdr:from>
    <xdr:ext cx="1228725" cy="581025"/>
    <xdr:pic>
      <xdr:nvPicPr>
        <xdr:cNvPr id="896" name="Imagen 895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13689</xdr:col>
      <xdr:colOff>0</xdr:colOff>
      <xdr:row>113</xdr:row>
      <xdr:rowOff>0</xdr:rowOff>
    </xdr:from>
    <xdr:ext cx="1228725" cy="581025"/>
    <xdr:pic>
      <xdr:nvPicPr>
        <xdr:cNvPr id="897" name="Imagen 896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13705</xdr:col>
      <xdr:colOff>0</xdr:colOff>
      <xdr:row>113</xdr:row>
      <xdr:rowOff>0</xdr:rowOff>
    </xdr:from>
    <xdr:ext cx="1228725" cy="581025"/>
    <xdr:pic>
      <xdr:nvPicPr>
        <xdr:cNvPr id="898" name="Imagen 897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13721</xdr:col>
      <xdr:colOff>0</xdr:colOff>
      <xdr:row>113</xdr:row>
      <xdr:rowOff>0</xdr:rowOff>
    </xdr:from>
    <xdr:ext cx="1228725" cy="581025"/>
    <xdr:pic>
      <xdr:nvPicPr>
        <xdr:cNvPr id="899" name="Imagen 898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13737</xdr:col>
      <xdr:colOff>0</xdr:colOff>
      <xdr:row>113</xdr:row>
      <xdr:rowOff>0</xdr:rowOff>
    </xdr:from>
    <xdr:ext cx="1228725" cy="581025"/>
    <xdr:pic>
      <xdr:nvPicPr>
        <xdr:cNvPr id="900" name="Imagen 89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13753</xdr:col>
      <xdr:colOff>0</xdr:colOff>
      <xdr:row>113</xdr:row>
      <xdr:rowOff>0</xdr:rowOff>
    </xdr:from>
    <xdr:ext cx="1228725" cy="581025"/>
    <xdr:pic>
      <xdr:nvPicPr>
        <xdr:cNvPr id="901" name="Imagen 900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13769</xdr:col>
      <xdr:colOff>0</xdr:colOff>
      <xdr:row>113</xdr:row>
      <xdr:rowOff>0</xdr:rowOff>
    </xdr:from>
    <xdr:ext cx="1228725" cy="581025"/>
    <xdr:pic>
      <xdr:nvPicPr>
        <xdr:cNvPr id="902" name="Imagen 901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13785</xdr:col>
      <xdr:colOff>0</xdr:colOff>
      <xdr:row>113</xdr:row>
      <xdr:rowOff>0</xdr:rowOff>
    </xdr:from>
    <xdr:ext cx="1228725" cy="581025"/>
    <xdr:pic>
      <xdr:nvPicPr>
        <xdr:cNvPr id="903" name="Imagen 902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13801</xdr:col>
      <xdr:colOff>0</xdr:colOff>
      <xdr:row>113</xdr:row>
      <xdr:rowOff>0</xdr:rowOff>
    </xdr:from>
    <xdr:ext cx="1228725" cy="581025"/>
    <xdr:pic>
      <xdr:nvPicPr>
        <xdr:cNvPr id="904" name="Imagen 903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13817</xdr:col>
      <xdr:colOff>0</xdr:colOff>
      <xdr:row>113</xdr:row>
      <xdr:rowOff>0</xdr:rowOff>
    </xdr:from>
    <xdr:ext cx="1228725" cy="581025"/>
    <xdr:pic>
      <xdr:nvPicPr>
        <xdr:cNvPr id="905" name="Imagen 904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13833</xdr:col>
      <xdr:colOff>0</xdr:colOff>
      <xdr:row>113</xdr:row>
      <xdr:rowOff>0</xdr:rowOff>
    </xdr:from>
    <xdr:ext cx="1228725" cy="581025"/>
    <xdr:pic>
      <xdr:nvPicPr>
        <xdr:cNvPr id="906" name="Imagen 905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13849</xdr:col>
      <xdr:colOff>0</xdr:colOff>
      <xdr:row>113</xdr:row>
      <xdr:rowOff>0</xdr:rowOff>
    </xdr:from>
    <xdr:ext cx="1228725" cy="581025"/>
    <xdr:pic>
      <xdr:nvPicPr>
        <xdr:cNvPr id="907" name="Imagen 906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13865</xdr:col>
      <xdr:colOff>0</xdr:colOff>
      <xdr:row>113</xdr:row>
      <xdr:rowOff>0</xdr:rowOff>
    </xdr:from>
    <xdr:ext cx="1228725" cy="581025"/>
    <xdr:pic>
      <xdr:nvPicPr>
        <xdr:cNvPr id="908" name="Imagen 907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13881</xdr:col>
      <xdr:colOff>0</xdr:colOff>
      <xdr:row>113</xdr:row>
      <xdr:rowOff>0</xdr:rowOff>
    </xdr:from>
    <xdr:ext cx="1228725" cy="581025"/>
    <xdr:pic>
      <xdr:nvPicPr>
        <xdr:cNvPr id="909" name="Imagen 908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13897</xdr:col>
      <xdr:colOff>0</xdr:colOff>
      <xdr:row>113</xdr:row>
      <xdr:rowOff>0</xdr:rowOff>
    </xdr:from>
    <xdr:ext cx="1228725" cy="581025"/>
    <xdr:pic>
      <xdr:nvPicPr>
        <xdr:cNvPr id="910" name="Imagen 90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13913</xdr:col>
      <xdr:colOff>0</xdr:colOff>
      <xdr:row>113</xdr:row>
      <xdr:rowOff>0</xdr:rowOff>
    </xdr:from>
    <xdr:ext cx="1228725" cy="581025"/>
    <xdr:pic>
      <xdr:nvPicPr>
        <xdr:cNvPr id="911" name="Imagen 910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13929</xdr:col>
      <xdr:colOff>0</xdr:colOff>
      <xdr:row>113</xdr:row>
      <xdr:rowOff>0</xdr:rowOff>
    </xdr:from>
    <xdr:ext cx="1228725" cy="581025"/>
    <xdr:pic>
      <xdr:nvPicPr>
        <xdr:cNvPr id="912" name="Imagen 911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13945</xdr:col>
      <xdr:colOff>0</xdr:colOff>
      <xdr:row>113</xdr:row>
      <xdr:rowOff>0</xdr:rowOff>
    </xdr:from>
    <xdr:ext cx="1228725" cy="581025"/>
    <xdr:pic>
      <xdr:nvPicPr>
        <xdr:cNvPr id="913" name="Imagen 912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13961</xdr:col>
      <xdr:colOff>0</xdr:colOff>
      <xdr:row>113</xdr:row>
      <xdr:rowOff>0</xdr:rowOff>
    </xdr:from>
    <xdr:ext cx="1228725" cy="581025"/>
    <xdr:pic>
      <xdr:nvPicPr>
        <xdr:cNvPr id="914" name="Imagen 913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13977</xdr:col>
      <xdr:colOff>0</xdr:colOff>
      <xdr:row>113</xdr:row>
      <xdr:rowOff>0</xdr:rowOff>
    </xdr:from>
    <xdr:ext cx="1228725" cy="581025"/>
    <xdr:pic>
      <xdr:nvPicPr>
        <xdr:cNvPr id="915" name="Imagen 914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13993</xdr:col>
      <xdr:colOff>0</xdr:colOff>
      <xdr:row>113</xdr:row>
      <xdr:rowOff>0</xdr:rowOff>
    </xdr:from>
    <xdr:ext cx="1228725" cy="581025"/>
    <xdr:pic>
      <xdr:nvPicPr>
        <xdr:cNvPr id="916" name="Imagen 915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14009</xdr:col>
      <xdr:colOff>0</xdr:colOff>
      <xdr:row>113</xdr:row>
      <xdr:rowOff>0</xdr:rowOff>
    </xdr:from>
    <xdr:ext cx="1228725" cy="581025"/>
    <xdr:pic>
      <xdr:nvPicPr>
        <xdr:cNvPr id="917" name="Imagen 916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14025</xdr:col>
      <xdr:colOff>0</xdr:colOff>
      <xdr:row>113</xdr:row>
      <xdr:rowOff>0</xdr:rowOff>
    </xdr:from>
    <xdr:ext cx="1228725" cy="581025"/>
    <xdr:pic>
      <xdr:nvPicPr>
        <xdr:cNvPr id="918" name="Imagen 917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14041</xdr:col>
      <xdr:colOff>0</xdr:colOff>
      <xdr:row>113</xdr:row>
      <xdr:rowOff>0</xdr:rowOff>
    </xdr:from>
    <xdr:ext cx="1228725" cy="581025"/>
    <xdr:pic>
      <xdr:nvPicPr>
        <xdr:cNvPr id="919" name="Imagen 918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14057</xdr:col>
      <xdr:colOff>0</xdr:colOff>
      <xdr:row>113</xdr:row>
      <xdr:rowOff>0</xdr:rowOff>
    </xdr:from>
    <xdr:ext cx="1228725" cy="581025"/>
    <xdr:pic>
      <xdr:nvPicPr>
        <xdr:cNvPr id="920" name="Imagen 9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14073</xdr:col>
      <xdr:colOff>0</xdr:colOff>
      <xdr:row>113</xdr:row>
      <xdr:rowOff>0</xdr:rowOff>
    </xdr:from>
    <xdr:ext cx="1228725" cy="581025"/>
    <xdr:pic>
      <xdr:nvPicPr>
        <xdr:cNvPr id="921" name="Imagen 920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14089</xdr:col>
      <xdr:colOff>0</xdr:colOff>
      <xdr:row>113</xdr:row>
      <xdr:rowOff>0</xdr:rowOff>
    </xdr:from>
    <xdr:ext cx="1228725" cy="581025"/>
    <xdr:pic>
      <xdr:nvPicPr>
        <xdr:cNvPr id="922" name="Imagen 921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14105</xdr:col>
      <xdr:colOff>0</xdr:colOff>
      <xdr:row>113</xdr:row>
      <xdr:rowOff>0</xdr:rowOff>
    </xdr:from>
    <xdr:ext cx="1228725" cy="581025"/>
    <xdr:pic>
      <xdr:nvPicPr>
        <xdr:cNvPr id="923" name="Imagen 922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14121</xdr:col>
      <xdr:colOff>0</xdr:colOff>
      <xdr:row>113</xdr:row>
      <xdr:rowOff>0</xdr:rowOff>
    </xdr:from>
    <xdr:ext cx="1228725" cy="581025"/>
    <xdr:pic>
      <xdr:nvPicPr>
        <xdr:cNvPr id="924" name="Imagen 923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14137</xdr:col>
      <xdr:colOff>0</xdr:colOff>
      <xdr:row>113</xdr:row>
      <xdr:rowOff>0</xdr:rowOff>
    </xdr:from>
    <xdr:ext cx="1228725" cy="581025"/>
    <xdr:pic>
      <xdr:nvPicPr>
        <xdr:cNvPr id="925" name="Imagen 924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14153</xdr:col>
      <xdr:colOff>0</xdr:colOff>
      <xdr:row>113</xdr:row>
      <xdr:rowOff>0</xdr:rowOff>
    </xdr:from>
    <xdr:ext cx="1228725" cy="581025"/>
    <xdr:pic>
      <xdr:nvPicPr>
        <xdr:cNvPr id="926" name="Imagen 925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14169</xdr:col>
      <xdr:colOff>0</xdr:colOff>
      <xdr:row>113</xdr:row>
      <xdr:rowOff>0</xdr:rowOff>
    </xdr:from>
    <xdr:ext cx="1228725" cy="581025"/>
    <xdr:pic>
      <xdr:nvPicPr>
        <xdr:cNvPr id="927" name="Imagen 926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14185</xdr:col>
      <xdr:colOff>0</xdr:colOff>
      <xdr:row>113</xdr:row>
      <xdr:rowOff>0</xdr:rowOff>
    </xdr:from>
    <xdr:ext cx="1228725" cy="581025"/>
    <xdr:pic>
      <xdr:nvPicPr>
        <xdr:cNvPr id="928" name="Imagen 927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14201</xdr:col>
      <xdr:colOff>0</xdr:colOff>
      <xdr:row>113</xdr:row>
      <xdr:rowOff>0</xdr:rowOff>
    </xdr:from>
    <xdr:ext cx="1228725" cy="581025"/>
    <xdr:pic>
      <xdr:nvPicPr>
        <xdr:cNvPr id="929" name="Imagen 928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14217</xdr:col>
      <xdr:colOff>0</xdr:colOff>
      <xdr:row>113</xdr:row>
      <xdr:rowOff>0</xdr:rowOff>
    </xdr:from>
    <xdr:ext cx="1228725" cy="581025"/>
    <xdr:pic>
      <xdr:nvPicPr>
        <xdr:cNvPr id="930" name="Imagen 92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14233</xdr:col>
      <xdr:colOff>0</xdr:colOff>
      <xdr:row>113</xdr:row>
      <xdr:rowOff>0</xdr:rowOff>
    </xdr:from>
    <xdr:ext cx="1228725" cy="581025"/>
    <xdr:pic>
      <xdr:nvPicPr>
        <xdr:cNvPr id="931" name="Imagen 930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14249</xdr:col>
      <xdr:colOff>0</xdr:colOff>
      <xdr:row>113</xdr:row>
      <xdr:rowOff>0</xdr:rowOff>
    </xdr:from>
    <xdr:ext cx="1228725" cy="581025"/>
    <xdr:pic>
      <xdr:nvPicPr>
        <xdr:cNvPr id="932" name="Imagen 931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14265</xdr:col>
      <xdr:colOff>0</xdr:colOff>
      <xdr:row>113</xdr:row>
      <xdr:rowOff>0</xdr:rowOff>
    </xdr:from>
    <xdr:ext cx="1228725" cy="581025"/>
    <xdr:pic>
      <xdr:nvPicPr>
        <xdr:cNvPr id="933" name="Imagen 932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14281</xdr:col>
      <xdr:colOff>0</xdr:colOff>
      <xdr:row>113</xdr:row>
      <xdr:rowOff>0</xdr:rowOff>
    </xdr:from>
    <xdr:ext cx="1228725" cy="581025"/>
    <xdr:pic>
      <xdr:nvPicPr>
        <xdr:cNvPr id="934" name="Imagen 933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14297</xdr:col>
      <xdr:colOff>0</xdr:colOff>
      <xdr:row>113</xdr:row>
      <xdr:rowOff>0</xdr:rowOff>
    </xdr:from>
    <xdr:ext cx="1228725" cy="581025"/>
    <xdr:pic>
      <xdr:nvPicPr>
        <xdr:cNvPr id="935" name="Imagen 934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14313</xdr:col>
      <xdr:colOff>0</xdr:colOff>
      <xdr:row>113</xdr:row>
      <xdr:rowOff>0</xdr:rowOff>
    </xdr:from>
    <xdr:ext cx="1228725" cy="581025"/>
    <xdr:pic>
      <xdr:nvPicPr>
        <xdr:cNvPr id="936" name="Imagen 935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14329</xdr:col>
      <xdr:colOff>0</xdr:colOff>
      <xdr:row>113</xdr:row>
      <xdr:rowOff>0</xdr:rowOff>
    </xdr:from>
    <xdr:ext cx="1228725" cy="581025"/>
    <xdr:pic>
      <xdr:nvPicPr>
        <xdr:cNvPr id="937" name="Imagen 936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14345</xdr:col>
      <xdr:colOff>0</xdr:colOff>
      <xdr:row>113</xdr:row>
      <xdr:rowOff>0</xdr:rowOff>
    </xdr:from>
    <xdr:ext cx="1228725" cy="581025"/>
    <xdr:pic>
      <xdr:nvPicPr>
        <xdr:cNvPr id="938" name="Imagen 937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14361</xdr:col>
      <xdr:colOff>0</xdr:colOff>
      <xdr:row>113</xdr:row>
      <xdr:rowOff>0</xdr:rowOff>
    </xdr:from>
    <xdr:ext cx="1228725" cy="581025"/>
    <xdr:pic>
      <xdr:nvPicPr>
        <xdr:cNvPr id="939" name="Imagen 938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14377</xdr:col>
      <xdr:colOff>0</xdr:colOff>
      <xdr:row>113</xdr:row>
      <xdr:rowOff>0</xdr:rowOff>
    </xdr:from>
    <xdr:ext cx="1228725" cy="581025"/>
    <xdr:pic>
      <xdr:nvPicPr>
        <xdr:cNvPr id="940" name="Imagen 93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14393</xdr:col>
      <xdr:colOff>0</xdr:colOff>
      <xdr:row>113</xdr:row>
      <xdr:rowOff>0</xdr:rowOff>
    </xdr:from>
    <xdr:ext cx="1228725" cy="581025"/>
    <xdr:pic>
      <xdr:nvPicPr>
        <xdr:cNvPr id="941" name="Imagen 940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14409</xdr:col>
      <xdr:colOff>0</xdr:colOff>
      <xdr:row>113</xdr:row>
      <xdr:rowOff>0</xdr:rowOff>
    </xdr:from>
    <xdr:ext cx="1228725" cy="581025"/>
    <xdr:pic>
      <xdr:nvPicPr>
        <xdr:cNvPr id="942" name="Imagen 941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14425</xdr:col>
      <xdr:colOff>0</xdr:colOff>
      <xdr:row>113</xdr:row>
      <xdr:rowOff>0</xdr:rowOff>
    </xdr:from>
    <xdr:ext cx="1228725" cy="581025"/>
    <xdr:pic>
      <xdr:nvPicPr>
        <xdr:cNvPr id="943" name="Imagen 942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14441</xdr:col>
      <xdr:colOff>0</xdr:colOff>
      <xdr:row>113</xdr:row>
      <xdr:rowOff>0</xdr:rowOff>
    </xdr:from>
    <xdr:ext cx="1228725" cy="581025"/>
    <xdr:pic>
      <xdr:nvPicPr>
        <xdr:cNvPr id="944" name="Imagen 943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14457</xdr:col>
      <xdr:colOff>0</xdr:colOff>
      <xdr:row>113</xdr:row>
      <xdr:rowOff>0</xdr:rowOff>
    </xdr:from>
    <xdr:ext cx="1228725" cy="581025"/>
    <xdr:pic>
      <xdr:nvPicPr>
        <xdr:cNvPr id="945" name="Imagen 944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14473</xdr:col>
      <xdr:colOff>0</xdr:colOff>
      <xdr:row>113</xdr:row>
      <xdr:rowOff>0</xdr:rowOff>
    </xdr:from>
    <xdr:ext cx="1228725" cy="581025"/>
    <xdr:pic>
      <xdr:nvPicPr>
        <xdr:cNvPr id="946" name="Imagen 945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14489</xdr:col>
      <xdr:colOff>0</xdr:colOff>
      <xdr:row>113</xdr:row>
      <xdr:rowOff>0</xdr:rowOff>
    </xdr:from>
    <xdr:ext cx="1228725" cy="581025"/>
    <xdr:pic>
      <xdr:nvPicPr>
        <xdr:cNvPr id="947" name="Imagen 946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14505</xdr:col>
      <xdr:colOff>0</xdr:colOff>
      <xdr:row>113</xdr:row>
      <xdr:rowOff>0</xdr:rowOff>
    </xdr:from>
    <xdr:ext cx="1228725" cy="581025"/>
    <xdr:pic>
      <xdr:nvPicPr>
        <xdr:cNvPr id="948" name="Imagen 947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14521</xdr:col>
      <xdr:colOff>0</xdr:colOff>
      <xdr:row>113</xdr:row>
      <xdr:rowOff>0</xdr:rowOff>
    </xdr:from>
    <xdr:ext cx="1228725" cy="581025"/>
    <xdr:pic>
      <xdr:nvPicPr>
        <xdr:cNvPr id="949" name="Imagen 948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14537</xdr:col>
      <xdr:colOff>0</xdr:colOff>
      <xdr:row>113</xdr:row>
      <xdr:rowOff>0</xdr:rowOff>
    </xdr:from>
    <xdr:ext cx="1228725" cy="581025"/>
    <xdr:pic>
      <xdr:nvPicPr>
        <xdr:cNvPr id="950" name="Imagen 94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14553</xdr:col>
      <xdr:colOff>0</xdr:colOff>
      <xdr:row>113</xdr:row>
      <xdr:rowOff>0</xdr:rowOff>
    </xdr:from>
    <xdr:ext cx="1228725" cy="581025"/>
    <xdr:pic>
      <xdr:nvPicPr>
        <xdr:cNvPr id="951" name="Imagen 950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14569</xdr:col>
      <xdr:colOff>0</xdr:colOff>
      <xdr:row>113</xdr:row>
      <xdr:rowOff>0</xdr:rowOff>
    </xdr:from>
    <xdr:ext cx="1228725" cy="581025"/>
    <xdr:pic>
      <xdr:nvPicPr>
        <xdr:cNvPr id="952" name="Imagen 951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14585</xdr:col>
      <xdr:colOff>0</xdr:colOff>
      <xdr:row>113</xdr:row>
      <xdr:rowOff>0</xdr:rowOff>
    </xdr:from>
    <xdr:ext cx="1228725" cy="581025"/>
    <xdr:pic>
      <xdr:nvPicPr>
        <xdr:cNvPr id="953" name="Imagen 952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14601</xdr:col>
      <xdr:colOff>0</xdr:colOff>
      <xdr:row>113</xdr:row>
      <xdr:rowOff>0</xdr:rowOff>
    </xdr:from>
    <xdr:ext cx="1228725" cy="581025"/>
    <xdr:pic>
      <xdr:nvPicPr>
        <xdr:cNvPr id="954" name="Imagen 953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14617</xdr:col>
      <xdr:colOff>0</xdr:colOff>
      <xdr:row>113</xdr:row>
      <xdr:rowOff>0</xdr:rowOff>
    </xdr:from>
    <xdr:ext cx="1228725" cy="581025"/>
    <xdr:pic>
      <xdr:nvPicPr>
        <xdr:cNvPr id="955" name="Imagen 954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14633</xdr:col>
      <xdr:colOff>0</xdr:colOff>
      <xdr:row>113</xdr:row>
      <xdr:rowOff>0</xdr:rowOff>
    </xdr:from>
    <xdr:ext cx="1228725" cy="581025"/>
    <xdr:pic>
      <xdr:nvPicPr>
        <xdr:cNvPr id="956" name="Imagen 955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14649</xdr:col>
      <xdr:colOff>0</xdr:colOff>
      <xdr:row>113</xdr:row>
      <xdr:rowOff>0</xdr:rowOff>
    </xdr:from>
    <xdr:ext cx="1228725" cy="581025"/>
    <xdr:pic>
      <xdr:nvPicPr>
        <xdr:cNvPr id="957" name="Imagen 956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14665</xdr:col>
      <xdr:colOff>0</xdr:colOff>
      <xdr:row>113</xdr:row>
      <xdr:rowOff>0</xdr:rowOff>
    </xdr:from>
    <xdr:ext cx="1228725" cy="581025"/>
    <xdr:pic>
      <xdr:nvPicPr>
        <xdr:cNvPr id="958" name="Imagen 957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14681</xdr:col>
      <xdr:colOff>0</xdr:colOff>
      <xdr:row>113</xdr:row>
      <xdr:rowOff>0</xdr:rowOff>
    </xdr:from>
    <xdr:ext cx="1228725" cy="581025"/>
    <xdr:pic>
      <xdr:nvPicPr>
        <xdr:cNvPr id="959" name="Imagen 958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14697</xdr:col>
      <xdr:colOff>0</xdr:colOff>
      <xdr:row>113</xdr:row>
      <xdr:rowOff>0</xdr:rowOff>
    </xdr:from>
    <xdr:ext cx="1228725" cy="581025"/>
    <xdr:pic>
      <xdr:nvPicPr>
        <xdr:cNvPr id="960" name="Imagen 95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14713</xdr:col>
      <xdr:colOff>0</xdr:colOff>
      <xdr:row>113</xdr:row>
      <xdr:rowOff>0</xdr:rowOff>
    </xdr:from>
    <xdr:ext cx="1228725" cy="581025"/>
    <xdr:pic>
      <xdr:nvPicPr>
        <xdr:cNvPr id="961" name="Imagen 960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14729</xdr:col>
      <xdr:colOff>0</xdr:colOff>
      <xdr:row>113</xdr:row>
      <xdr:rowOff>0</xdr:rowOff>
    </xdr:from>
    <xdr:ext cx="1228725" cy="581025"/>
    <xdr:pic>
      <xdr:nvPicPr>
        <xdr:cNvPr id="962" name="Imagen 961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14745</xdr:col>
      <xdr:colOff>0</xdr:colOff>
      <xdr:row>113</xdr:row>
      <xdr:rowOff>0</xdr:rowOff>
    </xdr:from>
    <xdr:ext cx="1228725" cy="581025"/>
    <xdr:pic>
      <xdr:nvPicPr>
        <xdr:cNvPr id="963" name="Imagen 962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14761</xdr:col>
      <xdr:colOff>0</xdr:colOff>
      <xdr:row>113</xdr:row>
      <xdr:rowOff>0</xdr:rowOff>
    </xdr:from>
    <xdr:ext cx="1228725" cy="581025"/>
    <xdr:pic>
      <xdr:nvPicPr>
        <xdr:cNvPr id="964" name="Imagen 963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14777</xdr:col>
      <xdr:colOff>0</xdr:colOff>
      <xdr:row>113</xdr:row>
      <xdr:rowOff>0</xdr:rowOff>
    </xdr:from>
    <xdr:ext cx="1228725" cy="581025"/>
    <xdr:pic>
      <xdr:nvPicPr>
        <xdr:cNvPr id="965" name="Imagen 964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14793</xdr:col>
      <xdr:colOff>0</xdr:colOff>
      <xdr:row>113</xdr:row>
      <xdr:rowOff>0</xdr:rowOff>
    </xdr:from>
    <xdr:ext cx="1228725" cy="581025"/>
    <xdr:pic>
      <xdr:nvPicPr>
        <xdr:cNvPr id="966" name="Imagen 965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14809</xdr:col>
      <xdr:colOff>0</xdr:colOff>
      <xdr:row>113</xdr:row>
      <xdr:rowOff>0</xdr:rowOff>
    </xdr:from>
    <xdr:ext cx="1228725" cy="581025"/>
    <xdr:pic>
      <xdr:nvPicPr>
        <xdr:cNvPr id="967" name="Imagen 966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14825</xdr:col>
      <xdr:colOff>0</xdr:colOff>
      <xdr:row>113</xdr:row>
      <xdr:rowOff>0</xdr:rowOff>
    </xdr:from>
    <xdr:ext cx="1228725" cy="581025"/>
    <xdr:pic>
      <xdr:nvPicPr>
        <xdr:cNvPr id="968" name="Imagen 967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14841</xdr:col>
      <xdr:colOff>0</xdr:colOff>
      <xdr:row>113</xdr:row>
      <xdr:rowOff>0</xdr:rowOff>
    </xdr:from>
    <xdr:ext cx="1228725" cy="581025"/>
    <xdr:pic>
      <xdr:nvPicPr>
        <xdr:cNvPr id="969" name="Imagen 968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14857</xdr:col>
      <xdr:colOff>0</xdr:colOff>
      <xdr:row>113</xdr:row>
      <xdr:rowOff>0</xdr:rowOff>
    </xdr:from>
    <xdr:ext cx="1228725" cy="581025"/>
    <xdr:pic>
      <xdr:nvPicPr>
        <xdr:cNvPr id="970" name="Imagen 96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14873</xdr:col>
      <xdr:colOff>0</xdr:colOff>
      <xdr:row>113</xdr:row>
      <xdr:rowOff>0</xdr:rowOff>
    </xdr:from>
    <xdr:ext cx="1228725" cy="581025"/>
    <xdr:pic>
      <xdr:nvPicPr>
        <xdr:cNvPr id="971" name="Imagen 970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14889</xdr:col>
      <xdr:colOff>0</xdr:colOff>
      <xdr:row>113</xdr:row>
      <xdr:rowOff>0</xdr:rowOff>
    </xdr:from>
    <xdr:ext cx="1228725" cy="581025"/>
    <xdr:pic>
      <xdr:nvPicPr>
        <xdr:cNvPr id="972" name="Imagen 971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14905</xdr:col>
      <xdr:colOff>0</xdr:colOff>
      <xdr:row>113</xdr:row>
      <xdr:rowOff>0</xdr:rowOff>
    </xdr:from>
    <xdr:ext cx="1228725" cy="581025"/>
    <xdr:pic>
      <xdr:nvPicPr>
        <xdr:cNvPr id="973" name="Imagen 972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14921</xdr:col>
      <xdr:colOff>0</xdr:colOff>
      <xdr:row>113</xdr:row>
      <xdr:rowOff>0</xdr:rowOff>
    </xdr:from>
    <xdr:ext cx="1228725" cy="581025"/>
    <xdr:pic>
      <xdr:nvPicPr>
        <xdr:cNvPr id="974" name="Imagen 973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14937</xdr:col>
      <xdr:colOff>0</xdr:colOff>
      <xdr:row>113</xdr:row>
      <xdr:rowOff>0</xdr:rowOff>
    </xdr:from>
    <xdr:ext cx="1228725" cy="581025"/>
    <xdr:pic>
      <xdr:nvPicPr>
        <xdr:cNvPr id="975" name="Imagen 974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14953</xdr:col>
      <xdr:colOff>0</xdr:colOff>
      <xdr:row>113</xdr:row>
      <xdr:rowOff>0</xdr:rowOff>
    </xdr:from>
    <xdr:ext cx="1228725" cy="581025"/>
    <xdr:pic>
      <xdr:nvPicPr>
        <xdr:cNvPr id="976" name="Imagen 975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14969</xdr:col>
      <xdr:colOff>0</xdr:colOff>
      <xdr:row>113</xdr:row>
      <xdr:rowOff>0</xdr:rowOff>
    </xdr:from>
    <xdr:ext cx="1228725" cy="581025"/>
    <xdr:pic>
      <xdr:nvPicPr>
        <xdr:cNvPr id="977" name="Imagen 976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14985</xdr:col>
      <xdr:colOff>0</xdr:colOff>
      <xdr:row>113</xdr:row>
      <xdr:rowOff>0</xdr:rowOff>
    </xdr:from>
    <xdr:ext cx="1228725" cy="581025"/>
    <xdr:pic>
      <xdr:nvPicPr>
        <xdr:cNvPr id="978" name="Imagen 977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15001</xdr:col>
      <xdr:colOff>0</xdr:colOff>
      <xdr:row>113</xdr:row>
      <xdr:rowOff>0</xdr:rowOff>
    </xdr:from>
    <xdr:ext cx="1228725" cy="581025"/>
    <xdr:pic>
      <xdr:nvPicPr>
        <xdr:cNvPr id="979" name="Imagen 978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15017</xdr:col>
      <xdr:colOff>0</xdr:colOff>
      <xdr:row>113</xdr:row>
      <xdr:rowOff>0</xdr:rowOff>
    </xdr:from>
    <xdr:ext cx="1228725" cy="581025"/>
    <xdr:pic>
      <xdr:nvPicPr>
        <xdr:cNvPr id="980" name="Imagen 97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15033</xdr:col>
      <xdr:colOff>0</xdr:colOff>
      <xdr:row>113</xdr:row>
      <xdr:rowOff>0</xdr:rowOff>
    </xdr:from>
    <xdr:ext cx="1228725" cy="581025"/>
    <xdr:pic>
      <xdr:nvPicPr>
        <xdr:cNvPr id="981" name="Imagen 980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15049</xdr:col>
      <xdr:colOff>0</xdr:colOff>
      <xdr:row>113</xdr:row>
      <xdr:rowOff>0</xdr:rowOff>
    </xdr:from>
    <xdr:ext cx="1228725" cy="581025"/>
    <xdr:pic>
      <xdr:nvPicPr>
        <xdr:cNvPr id="982" name="Imagen 981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15065</xdr:col>
      <xdr:colOff>0</xdr:colOff>
      <xdr:row>113</xdr:row>
      <xdr:rowOff>0</xdr:rowOff>
    </xdr:from>
    <xdr:ext cx="1228725" cy="581025"/>
    <xdr:pic>
      <xdr:nvPicPr>
        <xdr:cNvPr id="983" name="Imagen 982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15081</xdr:col>
      <xdr:colOff>0</xdr:colOff>
      <xdr:row>113</xdr:row>
      <xdr:rowOff>0</xdr:rowOff>
    </xdr:from>
    <xdr:ext cx="1228725" cy="581025"/>
    <xdr:pic>
      <xdr:nvPicPr>
        <xdr:cNvPr id="984" name="Imagen 983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15097</xdr:col>
      <xdr:colOff>0</xdr:colOff>
      <xdr:row>113</xdr:row>
      <xdr:rowOff>0</xdr:rowOff>
    </xdr:from>
    <xdr:ext cx="1228725" cy="581025"/>
    <xdr:pic>
      <xdr:nvPicPr>
        <xdr:cNvPr id="985" name="Imagen 984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15113</xdr:col>
      <xdr:colOff>0</xdr:colOff>
      <xdr:row>113</xdr:row>
      <xdr:rowOff>0</xdr:rowOff>
    </xdr:from>
    <xdr:ext cx="1228725" cy="581025"/>
    <xdr:pic>
      <xdr:nvPicPr>
        <xdr:cNvPr id="986" name="Imagen 985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15129</xdr:col>
      <xdr:colOff>0</xdr:colOff>
      <xdr:row>113</xdr:row>
      <xdr:rowOff>0</xdr:rowOff>
    </xdr:from>
    <xdr:ext cx="1228725" cy="581025"/>
    <xdr:pic>
      <xdr:nvPicPr>
        <xdr:cNvPr id="987" name="Imagen 986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15145</xdr:col>
      <xdr:colOff>0</xdr:colOff>
      <xdr:row>113</xdr:row>
      <xdr:rowOff>0</xdr:rowOff>
    </xdr:from>
    <xdr:ext cx="1228725" cy="581025"/>
    <xdr:pic>
      <xdr:nvPicPr>
        <xdr:cNvPr id="988" name="Imagen 987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15161</xdr:col>
      <xdr:colOff>0</xdr:colOff>
      <xdr:row>113</xdr:row>
      <xdr:rowOff>0</xdr:rowOff>
    </xdr:from>
    <xdr:ext cx="1228725" cy="581025"/>
    <xdr:pic>
      <xdr:nvPicPr>
        <xdr:cNvPr id="989" name="Imagen 988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15177</xdr:col>
      <xdr:colOff>0</xdr:colOff>
      <xdr:row>113</xdr:row>
      <xdr:rowOff>0</xdr:rowOff>
    </xdr:from>
    <xdr:ext cx="1228725" cy="581025"/>
    <xdr:pic>
      <xdr:nvPicPr>
        <xdr:cNvPr id="990" name="Imagen 98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15193</xdr:col>
      <xdr:colOff>0</xdr:colOff>
      <xdr:row>113</xdr:row>
      <xdr:rowOff>0</xdr:rowOff>
    </xdr:from>
    <xdr:ext cx="1228725" cy="581025"/>
    <xdr:pic>
      <xdr:nvPicPr>
        <xdr:cNvPr id="991" name="Imagen 990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15209</xdr:col>
      <xdr:colOff>0</xdr:colOff>
      <xdr:row>113</xdr:row>
      <xdr:rowOff>0</xdr:rowOff>
    </xdr:from>
    <xdr:ext cx="1228725" cy="581025"/>
    <xdr:pic>
      <xdr:nvPicPr>
        <xdr:cNvPr id="992" name="Imagen 991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15225</xdr:col>
      <xdr:colOff>0</xdr:colOff>
      <xdr:row>113</xdr:row>
      <xdr:rowOff>0</xdr:rowOff>
    </xdr:from>
    <xdr:ext cx="1228725" cy="581025"/>
    <xdr:pic>
      <xdr:nvPicPr>
        <xdr:cNvPr id="993" name="Imagen 992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15241</xdr:col>
      <xdr:colOff>0</xdr:colOff>
      <xdr:row>113</xdr:row>
      <xdr:rowOff>0</xdr:rowOff>
    </xdr:from>
    <xdr:ext cx="1228725" cy="581025"/>
    <xdr:pic>
      <xdr:nvPicPr>
        <xdr:cNvPr id="994" name="Imagen 993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15257</xdr:col>
      <xdr:colOff>0</xdr:colOff>
      <xdr:row>113</xdr:row>
      <xdr:rowOff>0</xdr:rowOff>
    </xdr:from>
    <xdr:ext cx="1228725" cy="581025"/>
    <xdr:pic>
      <xdr:nvPicPr>
        <xdr:cNvPr id="995" name="Imagen 994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15273</xdr:col>
      <xdr:colOff>0</xdr:colOff>
      <xdr:row>113</xdr:row>
      <xdr:rowOff>0</xdr:rowOff>
    </xdr:from>
    <xdr:ext cx="1228725" cy="581025"/>
    <xdr:pic>
      <xdr:nvPicPr>
        <xdr:cNvPr id="996" name="Imagen 995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15289</xdr:col>
      <xdr:colOff>0</xdr:colOff>
      <xdr:row>113</xdr:row>
      <xdr:rowOff>0</xdr:rowOff>
    </xdr:from>
    <xdr:ext cx="1228725" cy="581025"/>
    <xdr:pic>
      <xdr:nvPicPr>
        <xdr:cNvPr id="997" name="Imagen 996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15305</xdr:col>
      <xdr:colOff>0</xdr:colOff>
      <xdr:row>113</xdr:row>
      <xdr:rowOff>0</xdr:rowOff>
    </xdr:from>
    <xdr:ext cx="1228725" cy="581025"/>
    <xdr:pic>
      <xdr:nvPicPr>
        <xdr:cNvPr id="998" name="Imagen 997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15321</xdr:col>
      <xdr:colOff>0</xdr:colOff>
      <xdr:row>113</xdr:row>
      <xdr:rowOff>0</xdr:rowOff>
    </xdr:from>
    <xdr:ext cx="1228725" cy="581025"/>
    <xdr:pic>
      <xdr:nvPicPr>
        <xdr:cNvPr id="999" name="Imagen 998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15337</xdr:col>
      <xdr:colOff>0</xdr:colOff>
      <xdr:row>113</xdr:row>
      <xdr:rowOff>0</xdr:rowOff>
    </xdr:from>
    <xdr:ext cx="1228725" cy="581025"/>
    <xdr:pic>
      <xdr:nvPicPr>
        <xdr:cNvPr id="1000" name="Imagen 99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15353</xdr:col>
      <xdr:colOff>0</xdr:colOff>
      <xdr:row>113</xdr:row>
      <xdr:rowOff>0</xdr:rowOff>
    </xdr:from>
    <xdr:ext cx="1228725" cy="581025"/>
    <xdr:pic>
      <xdr:nvPicPr>
        <xdr:cNvPr id="1001" name="Imagen 1000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15369</xdr:col>
      <xdr:colOff>0</xdr:colOff>
      <xdr:row>113</xdr:row>
      <xdr:rowOff>0</xdr:rowOff>
    </xdr:from>
    <xdr:ext cx="1228725" cy="581025"/>
    <xdr:pic>
      <xdr:nvPicPr>
        <xdr:cNvPr id="1002" name="Imagen 1001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15385</xdr:col>
      <xdr:colOff>0</xdr:colOff>
      <xdr:row>113</xdr:row>
      <xdr:rowOff>0</xdr:rowOff>
    </xdr:from>
    <xdr:ext cx="1228725" cy="581025"/>
    <xdr:pic>
      <xdr:nvPicPr>
        <xdr:cNvPr id="1003" name="Imagen 1002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15401</xdr:col>
      <xdr:colOff>0</xdr:colOff>
      <xdr:row>113</xdr:row>
      <xdr:rowOff>0</xdr:rowOff>
    </xdr:from>
    <xdr:ext cx="1228725" cy="581025"/>
    <xdr:pic>
      <xdr:nvPicPr>
        <xdr:cNvPr id="1004" name="Imagen 1003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15417</xdr:col>
      <xdr:colOff>0</xdr:colOff>
      <xdr:row>113</xdr:row>
      <xdr:rowOff>0</xdr:rowOff>
    </xdr:from>
    <xdr:ext cx="1228725" cy="581025"/>
    <xdr:pic>
      <xdr:nvPicPr>
        <xdr:cNvPr id="1005" name="Imagen 1004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15433</xdr:col>
      <xdr:colOff>0</xdr:colOff>
      <xdr:row>113</xdr:row>
      <xdr:rowOff>0</xdr:rowOff>
    </xdr:from>
    <xdr:ext cx="1228725" cy="581025"/>
    <xdr:pic>
      <xdr:nvPicPr>
        <xdr:cNvPr id="1006" name="Imagen 1005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15449</xdr:col>
      <xdr:colOff>0</xdr:colOff>
      <xdr:row>113</xdr:row>
      <xdr:rowOff>0</xdr:rowOff>
    </xdr:from>
    <xdr:ext cx="1228725" cy="581025"/>
    <xdr:pic>
      <xdr:nvPicPr>
        <xdr:cNvPr id="1007" name="Imagen 1006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15465</xdr:col>
      <xdr:colOff>0</xdr:colOff>
      <xdr:row>113</xdr:row>
      <xdr:rowOff>0</xdr:rowOff>
    </xdr:from>
    <xdr:ext cx="1228725" cy="581025"/>
    <xdr:pic>
      <xdr:nvPicPr>
        <xdr:cNvPr id="1008" name="Imagen 1007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15481</xdr:col>
      <xdr:colOff>0</xdr:colOff>
      <xdr:row>113</xdr:row>
      <xdr:rowOff>0</xdr:rowOff>
    </xdr:from>
    <xdr:ext cx="1228725" cy="581025"/>
    <xdr:pic>
      <xdr:nvPicPr>
        <xdr:cNvPr id="1009" name="Imagen 1008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15497</xdr:col>
      <xdr:colOff>0</xdr:colOff>
      <xdr:row>113</xdr:row>
      <xdr:rowOff>0</xdr:rowOff>
    </xdr:from>
    <xdr:ext cx="1228725" cy="581025"/>
    <xdr:pic>
      <xdr:nvPicPr>
        <xdr:cNvPr id="1010" name="Imagen 100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15513</xdr:col>
      <xdr:colOff>0</xdr:colOff>
      <xdr:row>113</xdr:row>
      <xdr:rowOff>0</xdr:rowOff>
    </xdr:from>
    <xdr:ext cx="1228725" cy="581025"/>
    <xdr:pic>
      <xdr:nvPicPr>
        <xdr:cNvPr id="1011" name="Imagen 1010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15529</xdr:col>
      <xdr:colOff>0</xdr:colOff>
      <xdr:row>113</xdr:row>
      <xdr:rowOff>0</xdr:rowOff>
    </xdr:from>
    <xdr:ext cx="1228725" cy="581025"/>
    <xdr:pic>
      <xdr:nvPicPr>
        <xdr:cNvPr id="1012" name="Imagen 1011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15545</xdr:col>
      <xdr:colOff>0</xdr:colOff>
      <xdr:row>113</xdr:row>
      <xdr:rowOff>0</xdr:rowOff>
    </xdr:from>
    <xdr:ext cx="1228725" cy="581025"/>
    <xdr:pic>
      <xdr:nvPicPr>
        <xdr:cNvPr id="1013" name="Imagen 1012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15561</xdr:col>
      <xdr:colOff>0</xdr:colOff>
      <xdr:row>113</xdr:row>
      <xdr:rowOff>0</xdr:rowOff>
    </xdr:from>
    <xdr:ext cx="1228725" cy="581025"/>
    <xdr:pic>
      <xdr:nvPicPr>
        <xdr:cNvPr id="1014" name="Imagen 1013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15577</xdr:col>
      <xdr:colOff>0</xdr:colOff>
      <xdr:row>113</xdr:row>
      <xdr:rowOff>0</xdr:rowOff>
    </xdr:from>
    <xdr:ext cx="1228725" cy="581025"/>
    <xdr:pic>
      <xdr:nvPicPr>
        <xdr:cNvPr id="1015" name="Imagen 1014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15593</xdr:col>
      <xdr:colOff>0</xdr:colOff>
      <xdr:row>113</xdr:row>
      <xdr:rowOff>0</xdr:rowOff>
    </xdr:from>
    <xdr:ext cx="1228725" cy="581025"/>
    <xdr:pic>
      <xdr:nvPicPr>
        <xdr:cNvPr id="1016" name="Imagen 1015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15609</xdr:col>
      <xdr:colOff>0</xdr:colOff>
      <xdr:row>113</xdr:row>
      <xdr:rowOff>0</xdr:rowOff>
    </xdr:from>
    <xdr:ext cx="1228725" cy="581025"/>
    <xdr:pic>
      <xdr:nvPicPr>
        <xdr:cNvPr id="1017" name="Imagen 1016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15625</xdr:col>
      <xdr:colOff>0</xdr:colOff>
      <xdr:row>113</xdr:row>
      <xdr:rowOff>0</xdr:rowOff>
    </xdr:from>
    <xdr:ext cx="1228725" cy="581025"/>
    <xdr:pic>
      <xdr:nvPicPr>
        <xdr:cNvPr id="1018" name="Imagen 1017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15641</xdr:col>
      <xdr:colOff>0</xdr:colOff>
      <xdr:row>113</xdr:row>
      <xdr:rowOff>0</xdr:rowOff>
    </xdr:from>
    <xdr:ext cx="1228725" cy="581025"/>
    <xdr:pic>
      <xdr:nvPicPr>
        <xdr:cNvPr id="1019" name="Imagen 1018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15657</xdr:col>
      <xdr:colOff>0</xdr:colOff>
      <xdr:row>113</xdr:row>
      <xdr:rowOff>0</xdr:rowOff>
    </xdr:from>
    <xdr:ext cx="1228725" cy="581025"/>
    <xdr:pic>
      <xdr:nvPicPr>
        <xdr:cNvPr id="1020" name="Imagen 10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15673</xdr:col>
      <xdr:colOff>0</xdr:colOff>
      <xdr:row>113</xdr:row>
      <xdr:rowOff>0</xdr:rowOff>
    </xdr:from>
    <xdr:ext cx="1228725" cy="581025"/>
    <xdr:pic>
      <xdr:nvPicPr>
        <xdr:cNvPr id="1021" name="Imagen 1020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15689</xdr:col>
      <xdr:colOff>0</xdr:colOff>
      <xdr:row>113</xdr:row>
      <xdr:rowOff>0</xdr:rowOff>
    </xdr:from>
    <xdr:ext cx="1228725" cy="581025"/>
    <xdr:pic>
      <xdr:nvPicPr>
        <xdr:cNvPr id="1022" name="Imagen 1021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15705</xdr:col>
      <xdr:colOff>0</xdr:colOff>
      <xdr:row>113</xdr:row>
      <xdr:rowOff>0</xdr:rowOff>
    </xdr:from>
    <xdr:ext cx="1228725" cy="581025"/>
    <xdr:pic>
      <xdr:nvPicPr>
        <xdr:cNvPr id="1023" name="Imagen 1022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15721</xdr:col>
      <xdr:colOff>0</xdr:colOff>
      <xdr:row>113</xdr:row>
      <xdr:rowOff>0</xdr:rowOff>
    </xdr:from>
    <xdr:ext cx="1228725" cy="581025"/>
    <xdr:pic>
      <xdr:nvPicPr>
        <xdr:cNvPr id="1024" name="Imagen 1023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15737</xdr:col>
      <xdr:colOff>0</xdr:colOff>
      <xdr:row>113</xdr:row>
      <xdr:rowOff>0</xdr:rowOff>
    </xdr:from>
    <xdr:ext cx="1228725" cy="581025"/>
    <xdr:pic>
      <xdr:nvPicPr>
        <xdr:cNvPr id="1025" name="Imagen 1024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15753</xdr:col>
      <xdr:colOff>0</xdr:colOff>
      <xdr:row>113</xdr:row>
      <xdr:rowOff>0</xdr:rowOff>
    </xdr:from>
    <xdr:ext cx="1228725" cy="581025"/>
    <xdr:pic>
      <xdr:nvPicPr>
        <xdr:cNvPr id="1026" name="Imagen 1025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15769</xdr:col>
      <xdr:colOff>0</xdr:colOff>
      <xdr:row>113</xdr:row>
      <xdr:rowOff>0</xdr:rowOff>
    </xdr:from>
    <xdr:ext cx="1228725" cy="581025"/>
    <xdr:pic>
      <xdr:nvPicPr>
        <xdr:cNvPr id="1027" name="Imagen 1026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15785</xdr:col>
      <xdr:colOff>0</xdr:colOff>
      <xdr:row>113</xdr:row>
      <xdr:rowOff>0</xdr:rowOff>
    </xdr:from>
    <xdr:ext cx="1228725" cy="581025"/>
    <xdr:pic>
      <xdr:nvPicPr>
        <xdr:cNvPr id="1028" name="Imagen 1027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15801</xdr:col>
      <xdr:colOff>0</xdr:colOff>
      <xdr:row>113</xdr:row>
      <xdr:rowOff>0</xdr:rowOff>
    </xdr:from>
    <xdr:ext cx="1228725" cy="581025"/>
    <xdr:pic>
      <xdr:nvPicPr>
        <xdr:cNvPr id="1029" name="Imagen 1028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15817</xdr:col>
      <xdr:colOff>0</xdr:colOff>
      <xdr:row>113</xdr:row>
      <xdr:rowOff>0</xdr:rowOff>
    </xdr:from>
    <xdr:ext cx="1228725" cy="581025"/>
    <xdr:pic>
      <xdr:nvPicPr>
        <xdr:cNvPr id="1030" name="Imagen 102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15833</xdr:col>
      <xdr:colOff>0</xdr:colOff>
      <xdr:row>113</xdr:row>
      <xdr:rowOff>0</xdr:rowOff>
    </xdr:from>
    <xdr:ext cx="1228725" cy="581025"/>
    <xdr:pic>
      <xdr:nvPicPr>
        <xdr:cNvPr id="1031" name="Imagen 1030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15849</xdr:col>
      <xdr:colOff>0</xdr:colOff>
      <xdr:row>113</xdr:row>
      <xdr:rowOff>0</xdr:rowOff>
    </xdr:from>
    <xdr:ext cx="1228725" cy="581025"/>
    <xdr:pic>
      <xdr:nvPicPr>
        <xdr:cNvPr id="1032" name="Imagen 1031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15865</xdr:col>
      <xdr:colOff>0</xdr:colOff>
      <xdr:row>113</xdr:row>
      <xdr:rowOff>0</xdr:rowOff>
    </xdr:from>
    <xdr:ext cx="1228725" cy="581025"/>
    <xdr:pic>
      <xdr:nvPicPr>
        <xdr:cNvPr id="1033" name="Imagen 1032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15881</xdr:col>
      <xdr:colOff>0</xdr:colOff>
      <xdr:row>113</xdr:row>
      <xdr:rowOff>0</xdr:rowOff>
    </xdr:from>
    <xdr:ext cx="1228725" cy="581025"/>
    <xdr:pic>
      <xdr:nvPicPr>
        <xdr:cNvPr id="1034" name="Imagen 1033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15897</xdr:col>
      <xdr:colOff>0</xdr:colOff>
      <xdr:row>113</xdr:row>
      <xdr:rowOff>0</xdr:rowOff>
    </xdr:from>
    <xdr:ext cx="1228725" cy="581025"/>
    <xdr:pic>
      <xdr:nvPicPr>
        <xdr:cNvPr id="1035" name="Imagen 1034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15913</xdr:col>
      <xdr:colOff>0</xdr:colOff>
      <xdr:row>113</xdr:row>
      <xdr:rowOff>0</xdr:rowOff>
    </xdr:from>
    <xdr:ext cx="1228725" cy="581025"/>
    <xdr:pic>
      <xdr:nvPicPr>
        <xdr:cNvPr id="1036" name="Imagen 1035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15929</xdr:col>
      <xdr:colOff>0</xdr:colOff>
      <xdr:row>113</xdr:row>
      <xdr:rowOff>0</xdr:rowOff>
    </xdr:from>
    <xdr:ext cx="1228725" cy="581025"/>
    <xdr:pic>
      <xdr:nvPicPr>
        <xdr:cNvPr id="1037" name="Imagen 1036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15945</xdr:col>
      <xdr:colOff>0</xdr:colOff>
      <xdr:row>113</xdr:row>
      <xdr:rowOff>0</xdr:rowOff>
    </xdr:from>
    <xdr:ext cx="1228725" cy="581025"/>
    <xdr:pic>
      <xdr:nvPicPr>
        <xdr:cNvPr id="1038" name="Imagen 1037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15961</xdr:col>
      <xdr:colOff>0</xdr:colOff>
      <xdr:row>113</xdr:row>
      <xdr:rowOff>0</xdr:rowOff>
    </xdr:from>
    <xdr:ext cx="1228725" cy="581025"/>
    <xdr:pic>
      <xdr:nvPicPr>
        <xdr:cNvPr id="1039" name="Imagen 1038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15977</xdr:col>
      <xdr:colOff>0</xdr:colOff>
      <xdr:row>113</xdr:row>
      <xdr:rowOff>0</xdr:rowOff>
    </xdr:from>
    <xdr:ext cx="1228725" cy="581025"/>
    <xdr:pic>
      <xdr:nvPicPr>
        <xdr:cNvPr id="1040" name="Imagen 103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15993</xdr:col>
      <xdr:colOff>0</xdr:colOff>
      <xdr:row>113</xdr:row>
      <xdr:rowOff>0</xdr:rowOff>
    </xdr:from>
    <xdr:ext cx="1228725" cy="581025"/>
    <xdr:pic>
      <xdr:nvPicPr>
        <xdr:cNvPr id="1041" name="Imagen 1040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16009</xdr:col>
      <xdr:colOff>0</xdr:colOff>
      <xdr:row>113</xdr:row>
      <xdr:rowOff>0</xdr:rowOff>
    </xdr:from>
    <xdr:ext cx="1228725" cy="581025"/>
    <xdr:pic>
      <xdr:nvPicPr>
        <xdr:cNvPr id="1042" name="Imagen 1041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16025</xdr:col>
      <xdr:colOff>0</xdr:colOff>
      <xdr:row>113</xdr:row>
      <xdr:rowOff>0</xdr:rowOff>
    </xdr:from>
    <xdr:ext cx="1228725" cy="581025"/>
    <xdr:pic>
      <xdr:nvPicPr>
        <xdr:cNvPr id="1043" name="Imagen 1042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16041</xdr:col>
      <xdr:colOff>0</xdr:colOff>
      <xdr:row>113</xdr:row>
      <xdr:rowOff>0</xdr:rowOff>
    </xdr:from>
    <xdr:ext cx="1228725" cy="581025"/>
    <xdr:pic>
      <xdr:nvPicPr>
        <xdr:cNvPr id="1044" name="Imagen 1043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16057</xdr:col>
      <xdr:colOff>0</xdr:colOff>
      <xdr:row>113</xdr:row>
      <xdr:rowOff>0</xdr:rowOff>
    </xdr:from>
    <xdr:ext cx="1228725" cy="581025"/>
    <xdr:pic>
      <xdr:nvPicPr>
        <xdr:cNvPr id="1045" name="Imagen 1044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16073</xdr:col>
      <xdr:colOff>0</xdr:colOff>
      <xdr:row>113</xdr:row>
      <xdr:rowOff>0</xdr:rowOff>
    </xdr:from>
    <xdr:ext cx="1228725" cy="581025"/>
    <xdr:pic>
      <xdr:nvPicPr>
        <xdr:cNvPr id="1046" name="Imagen 1045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16089</xdr:col>
      <xdr:colOff>0</xdr:colOff>
      <xdr:row>113</xdr:row>
      <xdr:rowOff>0</xdr:rowOff>
    </xdr:from>
    <xdr:ext cx="1228725" cy="581025"/>
    <xdr:pic>
      <xdr:nvPicPr>
        <xdr:cNvPr id="1047" name="Imagen 1046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16105</xdr:col>
      <xdr:colOff>0</xdr:colOff>
      <xdr:row>113</xdr:row>
      <xdr:rowOff>0</xdr:rowOff>
    </xdr:from>
    <xdr:ext cx="1228725" cy="581025"/>
    <xdr:pic>
      <xdr:nvPicPr>
        <xdr:cNvPr id="1048" name="Imagen 1047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16121</xdr:col>
      <xdr:colOff>0</xdr:colOff>
      <xdr:row>113</xdr:row>
      <xdr:rowOff>0</xdr:rowOff>
    </xdr:from>
    <xdr:ext cx="1228725" cy="581025"/>
    <xdr:pic>
      <xdr:nvPicPr>
        <xdr:cNvPr id="1049" name="Imagen 1048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16137</xdr:col>
      <xdr:colOff>0</xdr:colOff>
      <xdr:row>113</xdr:row>
      <xdr:rowOff>0</xdr:rowOff>
    </xdr:from>
    <xdr:ext cx="1228725" cy="581025"/>
    <xdr:pic>
      <xdr:nvPicPr>
        <xdr:cNvPr id="1050" name="Imagen 104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16153</xdr:col>
      <xdr:colOff>0</xdr:colOff>
      <xdr:row>113</xdr:row>
      <xdr:rowOff>0</xdr:rowOff>
    </xdr:from>
    <xdr:ext cx="1228725" cy="581025"/>
    <xdr:pic>
      <xdr:nvPicPr>
        <xdr:cNvPr id="1051" name="Imagen 1050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16169</xdr:col>
      <xdr:colOff>0</xdr:colOff>
      <xdr:row>113</xdr:row>
      <xdr:rowOff>0</xdr:rowOff>
    </xdr:from>
    <xdr:ext cx="1228725" cy="581025"/>
    <xdr:pic>
      <xdr:nvPicPr>
        <xdr:cNvPr id="1052" name="Imagen 1051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16185</xdr:col>
      <xdr:colOff>0</xdr:colOff>
      <xdr:row>113</xdr:row>
      <xdr:rowOff>0</xdr:rowOff>
    </xdr:from>
    <xdr:ext cx="1228725" cy="581025"/>
    <xdr:pic>
      <xdr:nvPicPr>
        <xdr:cNvPr id="1053" name="Imagen 1052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16201</xdr:col>
      <xdr:colOff>0</xdr:colOff>
      <xdr:row>113</xdr:row>
      <xdr:rowOff>0</xdr:rowOff>
    </xdr:from>
    <xdr:ext cx="1228725" cy="581025"/>
    <xdr:pic>
      <xdr:nvPicPr>
        <xdr:cNvPr id="1054" name="Imagen 1053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16217</xdr:col>
      <xdr:colOff>0</xdr:colOff>
      <xdr:row>113</xdr:row>
      <xdr:rowOff>0</xdr:rowOff>
    </xdr:from>
    <xdr:ext cx="1228725" cy="581025"/>
    <xdr:pic>
      <xdr:nvPicPr>
        <xdr:cNvPr id="1055" name="Imagen 1054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16233</xdr:col>
      <xdr:colOff>0</xdr:colOff>
      <xdr:row>113</xdr:row>
      <xdr:rowOff>0</xdr:rowOff>
    </xdr:from>
    <xdr:ext cx="1228725" cy="581025"/>
    <xdr:pic>
      <xdr:nvPicPr>
        <xdr:cNvPr id="1056" name="Imagen 1055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16249</xdr:col>
      <xdr:colOff>0</xdr:colOff>
      <xdr:row>113</xdr:row>
      <xdr:rowOff>0</xdr:rowOff>
    </xdr:from>
    <xdr:ext cx="1228725" cy="581025"/>
    <xdr:pic>
      <xdr:nvPicPr>
        <xdr:cNvPr id="1057" name="Imagen 1056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16265</xdr:col>
      <xdr:colOff>0</xdr:colOff>
      <xdr:row>113</xdr:row>
      <xdr:rowOff>0</xdr:rowOff>
    </xdr:from>
    <xdr:ext cx="1228725" cy="581025"/>
    <xdr:pic>
      <xdr:nvPicPr>
        <xdr:cNvPr id="1058" name="Imagen 1057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16281</xdr:col>
      <xdr:colOff>0</xdr:colOff>
      <xdr:row>113</xdr:row>
      <xdr:rowOff>0</xdr:rowOff>
    </xdr:from>
    <xdr:ext cx="1228725" cy="581025"/>
    <xdr:pic>
      <xdr:nvPicPr>
        <xdr:cNvPr id="1059" name="Imagen 1058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16297</xdr:col>
      <xdr:colOff>0</xdr:colOff>
      <xdr:row>113</xdr:row>
      <xdr:rowOff>0</xdr:rowOff>
    </xdr:from>
    <xdr:ext cx="1228725" cy="581025"/>
    <xdr:pic>
      <xdr:nvPicPr>
        <xdr:cNvPr id="1060" name="Imagen 105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16313</xdr:col>
      <xdr:colOff>0</xdr:colOff>
      <xdr:row>113</xdr:row>
      <xdr:rowOff>0</xdr:rowOff>
    </xdr:from>
    <xdr:ext cx="1228725" cy="581025"/>
    <xdr:pic>
      <xdr:nvPicPr>
        <xdr:cNvPr id="1061" name="Imagen 1060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16329</xdr:col>
      <xdr:colOff>0</xdr:colOff>
      <xdr:row>113</xdr:row>
      <xdr:rowOff>0</xdr:rowOff>
    </xdr:from>
    <xdr:ext cx="1228725" cy="581025"/>
    <xdr:pic>
      <xdr:nvPicPr>
        <xdr:cNvPr id="1062" name="Imagen 1061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16345</xdr:col>
      <xdr:colOff>0</xdr:colOff>
      <xdr:row>113</xdr:row>
      <xdr:rowOff>0</xdr:rowOff>
    </xdr:from>
    <xdr:ext cx="1228725" cy="581025"/>
    <xdr:pic>
      <xdr:nvPicPr>
        <xdr:cNvPr id="1063" name="Imagen 1062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0</xdr:row>
      <xdr:rowOff>171450</xdr:rowOff>
    </xdr:from>
    <xdr:ext cx="942975" cy="742950"/>
    <xdr:pic>
      <xdr:nvPicPr>
        <xdr:cNvPr id="1108" name="2 Imagen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71450"/>
          <a:ext cx="942975" cy="742950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RESPALDO\YURECUARO\PLANTILLA%20Y%20TABULADOR\2019\TABULADOR%20DE%20SUELDOS%202019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ODIFICACION\TABULADOR%20DE%20SUELDOS%202019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RESPALDO\YURECUARO\H.%20YURECUARO\NOMINAS\NOMINAS%202019\MARZO\PRIMERA%20%20QUINCENA%20DEL%20MES%20DE%20MARZO%20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ULADOR 2019"/>
    </sheetNames>
    <sheetDataSet>
      <sheetData sheetId="0">
        <row r="10">
          <cell r="J10">
            <v>35571.915000000001</v>
          </cell>
        </row>
        <row r="11">
          <cell r="J11">
            <v>20700</v>
          </cell>
          <cell r="K11">
            <v>1856.19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ULADOR 2019"/>
    </sheetNames>
    <sheetDataSet>
      <sheetData sheetId="0">
        <row r="19">
          <cell r="J19">
            <v>18662.084999999999</v>
          </cell>
          <cell r="K19">
            <v>2692.76</v>
          </cell>
        </row>
        <row r="23">
          <cell r="J23">
            <v>15925.545</v>
          </cell>
          <cell r="K23">
            <v>2107.81</v>
          </cell>
        </row>
        <row r="26">
          <cell r="K26">
            <v>2107.81</v>
          </cell>
        </row>
        <row r="31">
          <cell r="K31">
            <v>2243.7600000000002</v>
          </cell>
        </row>
        <row r="56">
          <cell r="J56">
            <v>14241.6</v>
          </cell>
          <cell r="K56">
            <v>1748.55</v>
          </cell>
        </row>
        <row r="68">
          <cell r="J68">
            <v>6568.11</v>
          </cell>
          <cell r="K68">
            <v>52.82</v>
          </cell>
        </row>
        <row r="72">
          <cell r="K72">
            <v>1252.5999999999999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ERA QUINCENA DE MARZO 2019"/>
      <sheetName val="Hoja2"/>
      <sheetName val="BUENA ADMINISTRATIVOS"/>
      <sheetName val="EFECTIVO ADMON"/>
      <sheetName val="ADMINISTRACION BANAMEX"/>
      <sheetName val=" SEGURIDAD BANCOMER"/>
      <sheetName val="SEGURIDAD EFECTIVO"/>
      <sheetName val="SEGURIDAD BANAMEX"/>
    </sheetNames>
    <sheetDataSet>
      <sheetData sheetId="0">
        <row r="98">
          <cell r="L98">
            <v>2249.9980263157895</v>
          </cell>
        </row>
        <row r="645">
          <cell r="L645">
            <v>4774.8122500000009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223"/>
  <sheetViews>
    <sheetView tabSelected="1" zoomScaleNormal="100" workbookViewId="0">
      <selection activeCell="F229" sqref="F229"/>
    </sheetView>
  </sheetViews>
  <sheetFormatPr baseColWidth="10" defaultColWidth="6.5703125" defaultRowHeight="24" customHeight="1" x14ac:dyDescent="0.25"/>
  <cols>
    <col min="1" max="1" width="25.28515625" style="252" customWidth="1"/>
    <col min="2" max="2" width="18.85546875" style="81" customWidth="1"/>
    <col min="3" max="3" width="18.85546875" style="252" customWidth="1"/>
    <col min="4" max="4" width="18.85546875" style="80" customWidth="1"/>
    <col min="5" max="5" width="21.28515625" style="249" customWidth="1"/>
    <col min="6" max="6" width="11.42578125" style="249" customWidth="1"/>
    <col min="7" max="7" width="10.140625" style="92" customWidth="1"/>
    <col min="8" max="8" width="11.7109375" style="250" customWidth="1"/>
    <col min="9" max="9" width="12.42578125" style="250" customWidth="1"/>
    <col min="10" max="10" width="13.85546875" style="250" customWidth="1"/>
    <col min="11" max="11" width="5.85546875" style="80" customWidth="1"/>
    <col min="12" max="16384" width="6.5703125" style="252"/>
  </cols>
  <sheetData>
    <row r="2" spans="1:11" s="267" customFormat="1" ht="24" customHeight="1" x14ac:dyDescent="0.25">
      <c r="D2" s="269"/>
      <c r="E2" s="290" t="s">
        <v>533</v>
      </c>
      <c r="F2" s="290"/>
      <c r="G2" s="290"/>
      <c r="H2" s="290"/>
      <c r="I2" s="290"/>
      <c r="J2" s="268"/>
      <c r="K2" s="269"/>
    </row>
    <row r="3" spans="1:11" s="267" customFormat="1" ht="24" customHeight="1" x14ac:dyDescent="0.25">
      <c r="D3" s="269"/>
      <c r="E3" s="290"/>
      <c r="F3" s="290"/>
      <c r="G3" s="290"/>
      <c r="H3" s="290"/>
      <c r="I3" s="290"/>
      <c r="J3" s="268"/>
      <c r="K3" s="269"/>
    </row>
    <row r="4" spans="1:11" ht="24" customHeight="1" thickBot="1" x14ac:dyDescent="0.3"/>
    <row r="5" spans="1:11" ht="14.25" customHeight="1" thickBot="1" x14ac:dyDescent="0.3">
      <c r="A5" s="296" t="s">
        <v>553</v>
      </c>
      <c r="B5" s="296"/>
      <c r="C5" s="296"/>
      <c r="D5" s="296"/>
      <c r="E5" s="296"/>
      <c r="F5" s="296"/>
      <c r="G5" s="296"/>
      <c r="H5" s="296"/>
      <c r="I5" s="296"/>
      <c r="J5" s="252"/>
      <c r="K5" s="252"/>
    </row>
    <row r="6" spans="1:11" ht="33.75" customHeight="1" thickBot="1" x14ac:dyDescent="0.3">
      <c r="A6" s="254" t="s">
        <v>1</v>
      </c>
      <c r="B6" s="254" t="s">
        <v>535</v>
      </c>
      <c r="C6" s="86" t="s">
        <v>2</v>
      </c>
      <c r="D6" s="282" t="s">
        <v>554</v>
      </c>
      <c r="E6" s="49" t="s">
        <v>3</v>
      </c>
      <c r="F6" s="49" t="s">
        <v>4</v>
      </c>
      <c r="G6" s="50" t="s">
        <v>5</v>
      </c>
      <c r="H6" s="49" t="s">
        <v>6</v>
      </c>
      <c r="I6" s="49" t="s">
        <v>7</v>
      </c>
      <c r="J6" s="252"/>
      <c r="K6" s="252"/>
    </row>
    <row r="7" spans="1:11" ht="24" customHeight="1" thickBot="1" x14ac:dyDescent="0.3">
      <c r="A7" s="46" t="s">
        <v>9</v>
      </c>
      <c r="B7" s="86">
        <v>1</v>
      </c>
      <c r="C7" s="46" t="s">
        <v>10</v>
      </c>
      <c r="D7" s="283">
        <f>B7*E7</f>
        <v>35571.915000000001</v>
      </c>
      <c r="E7" s="84">
        <f>'[1]TABULADOR 2019'!$J$10</f>
        <v>35571.915000000001</v>
      </c>
      <c r="F7" s="45"/>
      <c r="G7" s="45">
        <v>6549</v>
      </c>
      <c r="H7" s="45">
        <f>E7-G7</f>
        <v>29022.915000000001</v>
      </c>
      <c r="I7" s="45">
        <f>H7/30</f>
        <v>967.43050000000005</v>
      </c>
      <c r="J7" s="252"/>
      <c r="K7" s="252"/>
    </row>
    <row r="8" spans="1:11" ht="24" customHeight="1" thickBot="1" x14ac:dyDescent="0.3">
      <c r="A8" s="46" t="s">
        <v>11</v>
      </c>
      <c r="B8" s="86">
        <v>5</v>
      </c>
      <c r="C8" s="46" t="s">
        <v>10</v>
      </c>
      <c r="D8" s="283">
        <f t="shared" ref="D8:D12" si="0">B8*E8</f>
        <v>29601</v>
      </c>
      <c r="E8" s="51">
        <v>5920.2</v>
      </c>
      <c r="F8" s="45"/>
      <c r="G8" s="45">
        <v>103.56</v>
      </c>
      <c r="H8" s="45">
        <f>E8-G8</f>
        <v>5816.6399999999994</v>
      </c>
      <c r="I8" s="45">
        <f t="shared" ref="I8:I12" si="1">H8/30</f>
        <v>193.88799999999998</v>
      </c>
      <c r="J8" s="252"/>
      <c r="K8" s="252"/>
    </row>
    <row r="9" spans="1:11" ht="24" hidden="1" customHeight="1" thickBot="1" x14ac:dyDescent="0.3">
      <c r="A9" s="46" t="s">
        <v>11</v>
      </c>
      <c r="B9" s="86"/>
      <c r="C9" s="46" t="s">
        <v>10</v>
      </c>
      <c r="D9" s="283">
        <f t="shared" si="0"/>
        <v>0</v>
      </c>
      <c r="E9" s="51">
        <v>5920.2</v>
      </c>
      <c r="F9" s="45"/>
      <c r="G9" s="45">
        <v>103.56</v>
      </c>
      <c r="H9" s="45">
        <f>E9-G9</f>
        <v>5816.6399999999994</v>
      </c>
      <c r="I9" s="45">
        <f t="shared" si="1"/>
        <v>193.88799999999998</v>
      </c>
      <c r="J9" s="252"/>
      <c r="K9" s="252"/>
    </row>
    <row r="10" spans="1:11" ht="24" hidden="1" customHeight="1" thickBot="1" x14ac:dyDescent="0.3">
      <c r="A10" s="46" t="s">
        <v>11</v>
      </c>
      <c r="B10" s="86"/>
      <c r="C10" s="46" t="s">
        <v>10</v>
      </c>
      <c r="D10" s="283">
        <f t="shared" si="0"/>
        <v>0</v>
      </c>
      <c r="E10" s="51">
        <v>5920.2</v>
      </c>
      <c r="F10" s="45"/>
      <c r="G10" s="45">
        <v>103.56</v>
      </c>
      <c r="H10" s="45">
        <f>E10-G10</f>
        <v>5816.6399999999994</v>
      </c>
      <c r="I10" s="45">
        <f t="shared" si="1"/>
        <v>193.88799999999998</v>
      </c>
      <c r="J10" s="252"/>
      <c r="K10" s="252"/>
    </row>
    <row r="11" spans="1:11" ht="24" customHeight="1" thickBot="1" x14ac:dyDescent="0.3">
      <c r="A11" s="46" t="s">
        <v>14</v>
      </c>
      <c r="B11" s="86">
        <v>1</v>
      </c>
      <c r="C11" s="46" t="s">
        <v>10</v>
      </c>
      <c r="D11" s="283">
        <f t="shared" si="0"/>
        <v>9256</v>
      </c>
      <c r="E11" s="51">
        <v>9256</v>
      </c>
      <c r="F11" s="45"/>
      <c r="G11" s="45">
        <v>793.25</v>
      </c>
      <c r="H11" s="45">
        <f t="shared" ref="H11:H12" si="2">E11-G11</f>
        <v>8462.75</v>
      </c>
      <c r="I11" s="45">
        <f t="shared" si="1"/>
        <v>282.09166666666664</v>
      </c>
      <c r="J11" s="252"/>
      <c r="K11" s="252"/>
    </row>
    <row r="12" spans="1:11" ht="24" customHeight="1" thickBot="1" x14ac:dyDescent="0.3">
      <c r="A12" s="46" t="s">
        <v>16</v>
      </c>
      <c r="B12" s="86">
        <v>1</v>
      </c>
      <c r="C12" s="46" t="s">
        <v>10</v>
      </c>
      <c r="D12" s="283">
        <f t="shared" si="0"/>
        <v>13922</v>
      </c>
      <c r="E12" s="51">
        <v>13922</v>
      </c>
      <c r="F12" s="45"/>
      <c r="G12" s="45">
        <v>1680.28</v>
      </c>
      <c r="H12" s="45">
        <f t="shared" si="2"/>
        <v>12241.72</v>
      </c>
      <c r="I12" s="45">
        <f t="shared" si="1"/>
        <v>408.0573333333333</v>
      </c>
      <c r="J12" s="252"/>
      <c r="K12" s="252"/>
    </row>
    <row r="13" spans="1:11" s="251" customFormat="1" ht="24" customHeight="1" thickBot="1" x14ac:dyDescent="0.3">
      <c r="A13" s="68"/>
      <c r="B13" s="68"/>
      <c r="C13" s="68"/>
      <c r="D13" s="284">
        <f>SUM(D7:D12)</f>
        <v>88350.915000000008</v>
      </c>
      <c r="E13" s="279"/>
      <c r="F13" s="56"/>
      <c r="G13" s="56"/>
      <c r="H13" s="56"/>
      <c r="I13" s="56"/>
    </row>
    <row r="14" spans="1:11" s="258" customFormat="1" ht="24" customHeight="1" thickBot="1" x14ac:dyDescent="0.3">
      <c r="A14" s="291" t="s">
        <v>552</v>
      </c>
      <c r="B14" s="291"/>
      <c r="C14" s="291"/>
      <c r="D14" s="291"/>
      <c r="E14" s="291"/>
      <c r="F14" s="291"/>
      <c r="G14" s="291"/>
      <c r="H14" s="291"/>
      <c r="I14" s="291"/>
    </row>
    <row r="15" spans="1:11" s="81" customFormat="1" ht="33.75" customHeight="1" thickBot="1" x14ac:dyDescent="0.3">
      <c r="A15" s="86" t="s">
        <v>1</v>
      </c>
      <c r="B15" s="86" t="s">
        <v>535</v>
      </c>
      <c r="C15" s="86" t="s">
        <v>2</v>
      </c>
      <c r="D15" s="282" t="s">
        <v>554</v>
      </c>
      <c r="E15" s="49" t="s">
        <v>3</v>
      </c>
      <c r="F15" s="50" t="s">
        <v>4</v>
      </c>
      <c r="G15" s="50" t="s">
        <v>5</v>
      </c>
      <c r="H15" s="50" t="s">
        <v>6</v>
      </c>
      <c r="I15" s="50" t="s">
        <v>7</v>
      </c>
    </row>
    <row r="16" spans="1:11" ht="24" customHeight="1" thickBot="1" x14ac:dyDescent="0.3">
      <c r="A16" s="46" t="s">
        <v>17</v>
      </c>
      <c r="B16" s="86">
        <v>1</v>
      </c>
      <c r="C16" s="46" t="s">
        <v>18</v>
      </c>
      <c r="D16" s="283">
        <f>B16*E16</f>
        <v>19900</v>
      </c>
      <c r="E16" s="51">
        <v>19900</v>
      </c>
      <c r="F16" s="45"/>
      <c r="G16" s="45">
        <v>3127</v>
      </c>
      <c r="H16" s="45">
        <f>E16-G16</f>
        <v>16773</v>
      </c>
      <c r="I16" s="45">
        <f>H16/30</f>
        <v>559.1</v>
      </c>
      <c r="J16" s="252"/>
      <c r="K16" s="252"/>
    </row>
    <row r="17" spans="1:11" ht="22.5" customHeight="1" thickBot="1" x14ac:dyDescent="0.3">
      <c r="A17" s="46" t="s">
        <v>11</v>
      </c>
      <c r="B17" s="86">
        <v>4</v>
      </c>
      <c r="C17" s="46" t="s">
        <v>18</v>
      </c>
      <c r="D17" s="283">
        <f>B17*E17</f>
        <v>23680.799999999999</v>
      </c>
      <c r="E17" s="51">
        <v>5920.2</v>
      </c>
      <c r="F17" s="45"/>
      <c r="G17" s="45">
        <v>103.56</v>
      </c>
      <c r="H17" s="45">
        <v>5816.6399999999994</v>
      </c>
      <c r="I17" s="45">
        <f t="shared" ref="I17" si="3">H17/30</f>
        <v>193.88799999999998</v>
      </c>
      <c r="J17" s="252"/>
      <c r="K17" s="252"/>
    </row>
    <row r="18" spans="1:11" s="251" customFormat="1" ht="24" customHeight="1" thickBot="1" x14ac:dyDescent="0.3">
      <c r="A18" s="68"/>
      <c r="B18" s="68"/>
      <c r="C18" s="68"/>
      <c r="D18" s="284">
        <f>SUM(D16:D17)</f>
        <v>43580.800000000003</v>
      </c>
      <c r="E18" s="279"/>
      <c r="F18" s="56"/>
      <c r="G18" s="56"/>
      <c r="H18" s="56"/>
      <c r="I18" s="56"/>
    </row>
    <row r="19" spans="1:11" ht="18" customHeight="1" thickBot="1" x14ac:dyDescent="0.3">
      <c r="A19" s="292" t="s">
        <v>425</v>
      </c>
      <c r="B19" s="292"/>
      <c r="C19" s="292"/>
      <c r="D19" s="292"/>
      <c r="E19" s="292"/>
      <c r="F19" s="292"/>
      <c r="G19" s="292"/>
      <c r="H19" s="292"/>
      <c r="I19" s="292"/>
      <c r="J19" s="252"/>
      <c r="K19" s="252"/>
    </row>
    <row r="20" spans="1:11" ht="37.5" customHeight="1" thickBot="1" x14ac:dyDescent="0.3">
      <c r="A20" s="86" t="s">
        <v>1</v>
      </c>
      <c r="B20" s="86" t="s">
        <v>535</v>
      </c>
      <c r="C20" s="86" t="s">
        <v>2</v>
      </c>
      <c r="D20" s="282" t="s">
        <v>554</v>
      </c>
      <c r="E20" s="49" t="s">
        <v>3</v>
      </c>
      <c r="F20" s="49" t="s">
        <v>4</v>
      </c>
      <c r="G20" s="50" t="s">
        <v>5</v>
      </c>
      <c r="H20" s="49" t="s">
        <v>6</v>
      </c>
      <c r="I20" s="49" t="s">
        <v>7</v>
      </c>
      <c r="J20" s="252"/>
      <c r="K20" s="252"/>
    </row>
    <row r="21" spans="1:11" ht="24" customHeight="1" thickBot="1" x14ac:dyDescent="0.3">
      <c r="A21" s="46" t="s">
        <v>21</v>
      </c>
      <c r="B21" s="86">
        <v>1</v>
      </c>
      <c r="C21" s="46" t="s">
        <v>24</v>
      </c>
      <c r="D21" s="283">
        <f>B21*E21</f>
        <v>25900</v>
      </c>
      <c r="E21" s="51">
        <v>25900</v>
      </c>
      <c r="F21" s="45"/>
      <c r="G21" s="45">
        <v>4350</v>
      </c>
      <c r="H21" s="45">
        <f>E21-G21+F21</f>
        <v>21550</v>
      </c>
      <c r="I21" s="45">
        <f>H21/30</f>
        <v>718.33333333333337</v>
      </c>
      <c r="J21" s="252"/>
      <c r="K21" s="252"/>
    </row>
    <row r="22" spans="1:11" ht="24" customHeight="1" thickBot="1" x14ac:dyDescent="0.25">
      <c r="A22" s="46" t="s">
        <v>25</v>
      </c>
      <c r="B22" s="86">
        <v>1</v>
      </c>
      <c r="C22" s="46" t="s">
        <v>24</v>
      </c>
      <c r="D22" s="283">
        <f t="shared" ref="D22:D25" si="4">B22*E22</f>
        <v>14170</v>
      </c>
      <c r="E22" s="129">
        <v>14170</v>
      </c>
      <c r="F22" s="45"/>
      <c r="G22" s="45">
        <v>1787.51</v>
      </c>
      <c r="H22" s="45">
        <f>E22-G22+F22</f>
        <v>12382.49</v>
      </c>
      <c r="I22" s="45">
        <f t="shared" ref="I22:I25" si="5">H22/30</f>
        <v>412.74966666666666</v>
      </c>
      <c r="J22" s="252"/>
      <c r="K22" s="252"/>
    </row>
    <row r="23" spans="1:11" ht="24" customHeight="1" thickBot="1" x14ac:dyDescent="0.3">
      <c r="A23" s="46" t="s">
        <v>516</v>
      </c>
      <c r="B23" s="86">
        <v>1</v>
      </c>
      <c r="C23" s="46" t="s">
        <v>24</v>
      </c>
      <c r="D23" s="283">
        <f t="shared" si="4"/>
        <v>9256</v>
      </c>
      <c r="E23" s="45">
        <v>9256</v>
      </c>
      <c r="F23" s="45"/>
      <c r="G23" s="45">
        <v>793.25</v>
      </c>
      <c r="H23" s="45">
        <v>8462.75</v>
      </c>
      <c r="I23" s="45">
        <f t="shared" si="5"/>
        <v>282.09166666666664</v>
      </c>
      <c r="J23" s="252"/>
      <c r="K23" s="252"/>
    </row>
    <row r="24" spans="1:11" ht="24" customHeight="1" thickBot="1" x14ac:dyDescent="0.3">
      <c r="A24" s="46" t="s">
        <v>26</v>
      </c>
      <c r="B24" s="86">
        <v>1</v>
      </c>
      <c r="C24" s="46" t="s">
        <v>24</v>
      </c>
      <c r="D24" s="283">
        <f t="shared" si="4"/>
        <v>5920.2</v>
      </c>
      <c r="E24" s="51">
        <v>5920.2</v>
      </c>
      <c r="F24" s="45"/>
      <c r="G24" s="45">
        <v>109.87</v>
      </c>
      <c r="H24" s="45">
        <f>E24-G24</f>
        <v>5810.33</v>
      </c>
      <c r="I24" s="45">
        <f t="shared" si="5"/>
        <v>193.67766666666665</v>
      </c>
      <c r="J24" s="252"/>
      <c r="K24" s="252"/>
    </row>
    <row r="25" spans="1:11" ht="24" customHeight="1" thickBot="1" x14ac:dyDescent="0.3">
      <c r="A25" s="46" t="s">
        <v>502</v>
      </c>
      <c r="B25" s="86">
        <v>1</v>
      </c>
      <c r="C25" s="46" t="s">
        <v>92</v>
      </c>
      <c r="D25" s="283">
        <f t="shared" si="4"/>
        <v>7162.2</v>
      </c>
      <c r="E25" s="51">
        <v>7162.2</v>
      </c>
      <c r="F25" s="45"/>
      <c r="G25" s="45">
        <v>315.70999999999998</v>
      </c>
      <c r="H25" s="45">
        <f>E25-G25</f>
        <v>6846.49</v>
      </c>
      <c r="I25" s="45">
        <f t="shared" si="5"/>
        <v>228.21633333333332</v>
      </c>
      <c r="J25" s="252"/>
      <c r="K25" s="252"/>
    </row>
    <row r="26" spans="1:11" s="81" customFormat="1" ht="24" customHeight="1" thickBot="1" x14ac:dyDescent="0.3">
      <c r="A26" s="248"/>
      <c r="B26" s="248"/>
      <c r="D26" s="275">
        <f>SUM(D21:D25)</f>
        <v>62408.399999999994</v>
      </c>
      <c r="F26" s="276"/>
      <c r="G26" s="280"/>
      <c r="H26" s="278"/>
      <c r="I26" s="278"/>
    </row>
    <row r="27" spans="1:11" ht="19.5" customHeight="1" thickBot="1" x14ac:dyDescent="0.3">
      <c r="A27" s="291" t="s">
        <v>424</v>
      </c>
      <c r="B27" s="291"/>
      <c r="C27" s="291"/>
      <c r="D27" s="291"/>
      <c r="E27" s="291"/>
      <c r="F27" s="291"/>
      <c r="G27" s="291"/>
      <c r="H27" s="291"/>
      <c r="I27" s="291"/>
      <c r="J27" s="252"/>
      <c r="K27" s="252"/>
    </row>
    <row r="28" spans="1:11" ht="36" customHeight="1" thickBot="1" x14ac:dyDescent="0.3">
      <c r="A28" s="207" t="s">
        <v>1</v>
      </c>
      <c r="B28" s="207" t="s">
        <v>535</v>
      </c>
      <c r="C28" s="207" t="s">
        <v>27</v>
      </c>
      <c r="D28" s="282" t="s">
        <v>554</v>
      </c>
      <c r="E28" s="208" t="s">
        <v>3</v>
      </c>
      <c r="F28" s="208" t="s">
        <v>4</v>
      </c>
      <c r="G28" s="209" t="s">
        <v>5</v>
      </c>
      <c r="H28" s="49" t="s">
        <v>6</v>
      </c>
      <c r="I28" s="49" t="s">
        <v>7</v>
      </c>
      <c r="J28" s="252"/>
      <c r="K28" s="252"/>
    </row>
    <row r="29" spans="1:11" ht="24" customHeight="1" thickBot="1" x14ac:dyDescent="0.3">
      <c r="A29" s="46" t="s">
        <v>23</v>
      </c>
      <c r="B29" s="86">
        <v>1</v>
      </c>
      <c r="C29" s="46" t="s">
        <v>28</v>
      </c>
      <c r="D29" s="283">
        <f>B29*E29</f>
        <v>17310</v>
      </c>
      <c r="E29" s="45">
        <v>17310</v>
      </c>
      <c r="F29" s="51"/>
      <c r="G29" s="45">
        <v>2337.7399999999998</v>
      </c>
      <c r="H29" s="206">
        <f>E29-G29+F29</f>
        <v>14972.26</v>
      </c>
      <c r="I29" s="45">
        <f>H29/30</f>
        <v>499.07533333333333</v>
      </c>
      <c r="J29" s="252"/>
      <c r="K29" s="252"/>
    </row>
    <row r="30" spans="1:11" ht="24" customHeight="1" thickBot="1" x14ac:dyDescent="0.3">
      <c r="A30" s="46" t="s">
        <v>11</v>
      </c>
      <c r="B30" s="86">
        <v>1</v>
      </c>
      <c r="C30" s="46" t="s">
        <v>28</v>
      </c>
      <c r="D30" s="283">
        <f>B30*E30</f>
        <v>7650</v>
      </c>
      <c r="E30" s="205">
        <v>7650</v>
      </c>
      <c r="F30" s="45"/>
      <c r="G30" s="45">
        <v>342</v>
      </c>
      <c r="H30" s="45">
        <f>E30-G30</f>
        <v>7308</v>
      </c>
      <c r="I30" s="45">
        <f>H30/30</f>
        <v>243.6</v>
      </c>
      <c r="J30" s="252"/>
      <c r="K30" s="252"/>
    </row>
    <row r="31" spans="1:11" s="81" customFormat="1" ht="24" customHeight="1" x14ac:dyDescent="0.25">
      <c r="A31" s="68"/>
      <c r="B31" s="68"/>
      <c r="C31" s="68"/>
      <c r="D31" s="284">
        <f>SUM(D29:D30)</f>
        <v>24960</v>
      </c>
      <c r="E31" s="281"/>
      <c r="F31" s="56"/>
      <c r="G31" s="56"/>
      <c r="H31" s="56"/>
      <c r="I31" s="56"/>
    </row>
    <row r="32" spans="1:11" ht="24" customHeight="1" x14ac:dyDescent="0.25">
      <c r="A32" s="52"/>
      <c r="B32" s="68"/>
      <c r="C32" s="52"/>
      <c r="D32" s="285"/>
      <c r="E32" s="260"/>
      <c r="F32" s="53"/>
      <c r="G32" s="53"/>
      <c r="H32" s="53"/>
      <c r="I32" s="53"/>
      <c r="J32" s="252"/>
      <c r="K32" s="252"/>
    </row>
    <row r="33" spans="1:11" s="259" customFormat="1" ht="16.5" customHeight="1" thickBot="1" x14ac:dyDescent="0.3">
      <c r="A33" s="297" t="s">
        <v>423</v>
      </c>
      <c r="B33" s="297"/>
      <c r="C33" s="297"/>
      <c r="D33" s="297"/>
      <c r="E33" s="297"/>
      <c r="F33" s="297"/>
      <c r="G33" s="297"/>
      <c r="H33" s="297"/>
      <c r="I33" s="297"/>
    </row>
    <row r="34" spans="1:11" ht="24" customHeight="1" thickBot="1" x14ac:dyDescent="0.3">
      <c r="A34" s="77" t="s">
        <v>1</v>
      </c>
      <c r="B34" s="77" t="s">
        <v>535</v>
      </c>
      <c r="C34" s="77" t="s">
        <v>27</v>
      </c>
      <c r="D34" s="282" t="s">
        <v>554</v>
      </c>
      <c r="E34" s="57" t="s">
        <v>3</v>
      </c>
      <c r="F34" s="57" t="s">
        <v>4</v>
      </c>
      <c r="G34" s="59" t="s">
        <v>5</v>
      </c>
      <c r="H34" s="57" t="s">
        <v>6</v>
      </c>
      <c r="I34" s="57" t="s">
        <v>7</v>
      </c>
      <c r="J34" s="252"/>
      <c r="K34" s="252"/>
    </row>
    <row r="35" spans="1:11" ht="24" customHeight="1" thickBot="1" x14ac:dyDescent="0.3">
      <c r="A35" s="46" t="s">
        <v>22</v>
      </c>
      <c r="B35" s="86">
        <v>1</v>
      </c>
      <c r="C35" s="46" t="s">
        <v>29</v>
      </c>
      <c r="D35" s="283">
        <f>B35*E35</f>
        <v>18662.084999999999</v>
      </c>
      <c r="E35" s="45">
        <f>'[2]TABULADOR 2019'!$J$19</f>
        <v>18662.084999999999</v>
      </c>
      <c r="F35" s="45"/>
      <c r="G35" s="45">
        <f>'[2]TABULADOR 2019'!$K$19</f>
        <v>2692.76</v>
      </c>
      <c r="H35" s="45">
        <f>E35-G35+F35</f>
        <v>15969.324999999999</v>
      </c>
      <c r="I35" s="45">
        <f>H35/30</f>
        <v>532.31083333333333</v>
      </c>
      <c r="J35" s="252"/>
      <c r="K35" s="252"/>
    </row>
    <row r="36" spans="1:11" ht="24" customHeight="1" thickBot="1" x14ac:dyDescent="0.3">
      <c r="A36" s="46" t="s">
        <v>11</v>
      </c>
      <c r="B36" s="86">
        <v>2</v>
      </c>
      <c r="C36" s="46" t="s">
        <v>29</v>
      </c>
      <c r="D36" s="283">
        <f t="shared" ref="D36:D53" si="6">B36*E36</f>
        <v>11840.4</v>
      </c>
      <c r="E36" s="51">
        <v>5920.2</v>
      </c>
      <c r="F36" s="45"/>
      <c r="G36" s="45">
        <v>103.56</v>
      </c>
      <c r="H36" s="45">
        <f>E36-G36</f>
        <v>5816.6399999999994</v>
      </c>
      <c r="I36" s="45">
        <f t="shared" ref="I36:I53" si="7">H36/30</f>
        <v>193.88799999999998</v>
      </c>
      <c r="J36" s="252"/>
      <c r="K36" s="252"/>
    </row>
    <row r="37" spans="1:11" ht="35.25" customHeight="1" thickBot="1" x14ac:dyDescent="0.3">
      <c r="A37" s="46" t="s">
        <v>32</v>
      </c>
      <c r="B37" s="86">
        <v>1</v>
      </c>
      <c r="C37" s="46" t="s">
        <v>519</v>
      </c>
      <c r="D37" s="283">
        <f t="shared" si="6"/>
        <v>13760</v>
      </c>
      <c r="E37" s="45">
        <v>13760</v>
      </c>
      <c r="F37" s="45"/>
      <c r="G37" s="45">
        <v>1645.68</v>
      </c>
      <c r="H37" s="45">
        <f>E37-G37+F37</f>
        <v>12114.32</v>
      </c>
      <c r="I37" s="45">
        <f t="shared" si="7"/>
        <v>403.81066666666663</v>
      </c>
      <c r="J37" s="252"/>
      <c r="K37" s="252"/>
    </row>
    <row r="38" spans="1:11" ht="24" customHeight="1" thickBot="1" x14ac:dyDescent="0.3">
      <c r="A38" s="46" t="s">
        <v>31</v>
      </c>
      <c r="B38" s="86">
        <v>1</v>
      </c>
      <c r="C38" s="46" t="s">
        <v>519</v>
      </c>
      <c r="D38" s="283">
        <f t="shared" si="6"/>
        <v>6336.27</v>
      </c>
      <c r="E38" s="45">
        <v>6336.27</v>
      </c>
      <c r="F38" s="45"/>
      <c r="G38" s="45">
        <v>184.84</v>
      </c>
      <c r="H38" s="45">
        <f>E38-G38+F38</f>
        <v>6151.43</v>
      </c>
      <c r="I38" s="45">
        <f t="shared" si="7"/>
        <v>205.04766666666669</v>
      </c>
      <c r="J38" s="252"/>
      <c r="K38" s="252"/>
    </row>
    <row r="39" spans="1:11" ht="24" customHeight="1" thickBot="1" x14ac:dyDescent="0.3">
      <c r="A39" s="46" t="s">
        <v>33</v>
      </c>
      <c r="B39" s="86">
        <v>1</v>
      </c>
      <c r="C39" s="46" t="s">
        <v>519</v>
      </c>
      <c r="D39" s="283">
        <f t="shared" si="6"/>
        <v>5516.55</v>
      </c>
      <c r="E39" s="51">
        <v>5516.55</v>
      </c>
      <c r="F39" s="45"/>
      <c r="G39" s="45">
        <v>190</v>
      </c>
      <c r="H39" s="45">
        <f>E39-G39+F39</f>
        <v>5326.55</v>
      </c>
      <c r="I39" s="45">
        <f t="shared" si="7"/>
        <v>177.55166666666668</v>
      </c>
      <c r="J39" s="252"/>
      <c r="K39" s="252"/>
    </row>
    <row r="40" spans="1:11" ht="24" customHeight="1" thickBot="1" x14ac:dyDescent="0.3">
      <c r="A40" s="58" t="s">
        <v>303</v>
      </c>
      <c r="B40" s="254">
        <v>3</v>
      </c>
      <c r="C40" s="46" t="s">
        <v>519</v>
      </c>
      <c r="D40" s="283">
        <f t="shared" si="6"/>
        <v>15374.2212</v>
      </c>
      <c r="E40" s="51">
        <v>5124.7403999999997</v>
      </c>
      <c r="F40" s="45"/>
      <c r="G40" s="45">
        <v>60</v>
      </c>
      <c r="H40" s="45">
        <f t="shared" ref="H40:H42" si="8">E40-G40+F40</f>
        <v>5064.7403999999997</v>
      </c>
      <c r="I40" s="45">
        <f t="shared" si="7"/>
        <v>168.82468</v>
      </c>
      <c r="J40" s="252"/>
      <c r="K40" s="252"/>
    </row>
    <row r="41" spans="1:11" ht="24" hidden="1" customHeight="1" thickBot="1" x14ac:dyDescent="0.3">
      <c r="A41" s="58" t="s">
        <v>303</v>
      </c>
      <c r="B41" s="254"/>
      <c r="C41" s="46" t="s">
        <v>519</v>
      </c>
      <c r="D41" s="283">
        <f t="shared" si="6"/>
        <v>0</v>
      </c>
      <c r="E41" s="51">
        <v>5124.7403999999997</v>
      </c>
      <c r="F41" s="45"/>
      <c r="G41" s="45">
        <v>60</v>
      </c>
      <c r="H41" s="45">
        <f t="shared" si="8"/>
        <v>5064.7403999999997</v>
      </c>
      <c r="I41" s="45">
        <f t="shared" si="7"/>
        <v>168.82468</v>
      </c>
      <c r="J41" s="252"/>
      <c r="K41" s="252"/>
    </row>
    <row r="42" spans="1:11" ht="24" hidden="1" customHeight="1" thickBot="1" x14ac:dyDescent="0.3">
      <c r="A42" s="58" t="s">
        <v>303</v>
      </c>
      <c r="B42" s="254"/>
      <c r="C42" s="46" t="s">
        <v>519</v>
      </c>
      <c r="D42" s="283">
        <f t="shared" si="6"/>
        <v>0</v>
      </c>
      <c r="E42" s="51">
        <v>5124.7403999999997</v>
      </c>
      <c r="F42" s="45"/>
      <c r="G42" s="45">
        <v>60</v>
      </c>
      <c r="H42" s="45">
        <f t="shared" si="8"/>
        <v>5064.7403999999997</v>
      </c>
      <c r="I42" s="45">
        <f t="shared" si="7"/>
        <v>168.82468</v>
      </c>
      <c r="J42" s="252"/>
      <c r="K42" s="252"/>
    </row>
    <row r="43" spans="1:11" ht="24" customHeight="1" thickBot="1" x14ac:dyDescent="0.3">
      <c r="A43" s="58" t="s">
        <v>34</v>
      </c>
      <c r="B43" s="254">
        <v>1</v>
      </c>
      <c r="C43" s="46" t="s">
        <v>519</v>
      </c>
      <c r="D43" s="283">
        <f t="shared" si="6"/>
        <v>6568.11</v>
      </c>
      <c r="E43" s="45">
        <f>'[2]TABULADOR 2019'!$J$68</f>
        <v>6568.11</v>
      </c>
      <c r="F43" s="45"/>
      <c r="G43" s="45">
        <f>'[2]TABULADOR 2019'!$K$68</f>
        <v>52.82</v>
      </c>
      <c r="H43" s="45">
        <f>E43-G43+F43</f>
        <v>6515.29</v>
      </c>
      <c r="I43" s="45">
        <f t="shared" si="7"/>
        <v>217.17633333333333</v>
      </c>
      <c r="J43" s="252"/>
      <c r="K43" s="252"/>
    </row>
    <row r="44" spans="1:11" ht="24" customHeight="1" thickBot="1" x14ac:dyDescent="0.3">
      <c r="A44" s="58" t="s">
        <v>35</v>
      </c>
      <c r="B44" s="254">
        <v>1</v>
      </c>
      <c r="C44" s="46" t="s">
        <v>520</v>
      </c>
      <c r="D44" s="283">
        <f t="shared" si="6"/>
        <v>6336.27</v>
      </c>
      <c r="E44" s="51">
        <v>6336.27</v>
      </c>
      <c r="F44" s="45"/>
      <c r="G44" s="45">
        <v>103.56</v>
      </c>
      <c r="H44" s="45">
        <f>E44-G44</f>
        <v>6232.71</v>
      </c>
      <c r="I44" s="45">
        <f t="shared" si="7"/>
        <v>207.75700000000001</v>
      </c>
      <c r="J44" s="252"/>
      <c r="K44" s="252"/>
    </row>
    <row r="45" spans="1:11" ht="24" customHeight="1" thickBot="1" x14ac:dyDescent="0.3">
      <c r="A45" s="46" t="s">
        <v>35</v>
      </c>
      <c r="B45" s="86">
        <v>1</v>
      </c>
      <c r="C45" s="46" t="s">
        <v>520</v>
      </c>
      <c r="D45" s="283">
        <f t="shared" si="6"/>
        <v>7650</v>
      </c>
      <c r="E45" s="51">
        <v>7650</v>
      </c>
      <c r="F45" s="45"/>
      <c r="G45" s="45">
        <v>342</v>
      </c>
      <c r="H45" s="45">
        <v>7308</v>
      </c>
      <c r="I45" s="45">
        <f t="shared" si="7"/>
        <v>243.6</v>
      </c>
      <c r="J45" s="252"/>
      <c r="K45" s="252"/>
    </row>
    <row r="46" spans="1:11" ht="24" customHeight="1" thickBot="1" x14ac:dyDescent="0.3">
      <c r="A46" s="46" t="s">
        <v>36</v>
      </c>
      <c r="B46" s="86">
        <v>1</v>
      </c>
      <c r="C46" s="46" t="s">
        <v>520</v>
      </c>
      <c r="D46" s="283">
        <f t="shared" si="6"/>
        <v>15386</v>
      </c>
      <c r="E46" s="45">
        <v>15386</v>
      </c>
      <c r="F46" s="45"/>
      <c r="G46" s="45">
        <f>'[2]TABULADOR 2019'!$K$26</f>
        <v>2107.81</v>
      </c>
      <c r="H46" s="45">
        <f>E46-G46+F46</f>
        <v>13278.19</v>
      </c>
      <c r="I46" s="45">
        <f t="shared" si="7"/>
        <v>442.60633333333334</v>
      </c>
      <c r="J46" s="252"/>
      <c r="K46" s="252"/>
    </row>
    <row r="47" spans="1:11" ht="24" customHeight="1" thickBot="1" x14ac:dyDescent="0.3">
      <c r="A47" s="46" t="s">
        <v>37</v>
      </c>
      <c r="B47" s="86">
        <v>1</v>
      </c>
      <c r="C47" s="46" t="s">
        <v>521</v>
      </c>
      <c r="D47" s="283">
        <f t="shared" si="6"/>
        <v>6373.9303</v>
      </c>
      <c r="E47" s="45">
        <v>6373.9303</v>
      </c>
      <c r="F47" s="45"/>
      <c r="G47" s="45">
        <v>223.08756050000002</v>
      </c>
      <c r="H47" s="45">
        <f>E47-G47+F47</f>
        <v>6150.8427394999999</v>
      </c>
      <c r="I47" s="45">
        <f t="shared" si="7"/>
        <v>205.02809131666666</v>
      </c>
      <c r="J47" s="252"/>
      <c r="K47" s="252"/>
    </row>
    <row r="48" spans="1:11" ht="24" customHeight="1" thickBot="1" x14ac:dyDescent="0.3">
      <c r="A48" s="46" t="s">
        <v>38</v>
      </c>
      <c r="B48" s="86">
        <v>5</v>
      </c>
      <c r="C48" s="46" t="s">
        <v>521</v>
      </c>
      <c r="D48" s="283">
        <f t="shared" si="6"/>
        <v>22211.100000000002</v>
      </c>
      <c r="E48" s="45">
        <v>4442.22</v>
      </c>
      <c r="F48" s="45">
        <v>150</v>
      </c>
      <c r="G48" s="45"/>
      <c r="H48" s="45">
        <f t="shared" ref="H48" si="9">E48-G48+F48</f>
        <v>4592.22</v>
      </c>
      <c r="I48" s="45">
        <f t="shared" si="7"/>
        <v>153.07400000000001</v>
      </c>
      <c r="J48" s="252"/>
      <c r="K48" s="252"/>
    </row>
    <row r="49" spans="1:11" ht="24" customHeight="1" thickBot="1" x14ac:dyDescent="0.3">
      <c r="A49" s="46" t="s">
        <v>39</v>
      </c>
      <c r="B49" s="86">
        <v>1</v>
      </c>
      <c r="C49" s="46" t="s">
        <v>29</v>
      </c>
      <c r="D49" s="283">
        <f t="shared" si="6"/>
        <v>5521.835</v>
      </c>
      <c r="E49" s="45">
        <v>5521.835</v>
      </c>
      <c r="F49" s="45">
        <v>35</v>
      </c>
      <c r="G49" s="45"/>
      <c r="H49" s="45">
        <f>E49-G49+F49</f>
        <v>5556.835</v>
      </c>
      <c r="I49" s="45">
        <f t="shared" si="7"/>
        <v>185.22783333333334</v>
      </c>
      <c r="J49" s="252"/>
      <c r="K49" s="252"/>
    </row>
    <row r="50" spans="1:11" ht="24" customHeight="1" thickBot="1" x14ac:dyDescent="0.3">
      <c r="A50" s="46" t="s">
        <v>40</v>
      </c>
      <c r="B50" s="86">
        <v>1</v>
      </c>
      <c r="C50" s="46" t="s">
        <v>29</v>
      </c>
      <c r="D50" s="283">
        <f t="shared" si="6"/>
        <v>5592.907725</v>
      </c>
      <c r="E50" s="45">
        <v>5592.907725</v>
      </c>
      <c r="F50" s="45">
        <v>22</v>
      </c>
      <c r="G50" s="45"/>
      <c r="H50" s="45">
        <f>E50-G50+F50</f>
        <v>5614.907725</v>
      </c>
      <c r="I50" s="45">
        <f t="shared" si="7"/>
        <v>187.16359083333333</v>
      </c>
      <c r="J50" s="252"/>
      <c r="K50" s="252"/>
    </row>
    <row r="51" spans="1:11" ht="24" customHeight="1" thickBot="1" x14ac:dyDescent="0.3">
      <c r="A51" s="46" t="s">
        <v>365</v>
      </c>
      <c r="B51" s="86">
        <v>2</v>
      </c>
      <c r="C51" s="46" t="s">
        <v>29</v>
      </c>
      <c r="D51" s="283">
        <f t="shared" si="6"/>
        <v>8893.7983000000004</v>
      </c>
      <c r="E51" s="45">
        <v>4446.8991500000002</v>
      </c>
      <c r="F51" s="45">
        <v>133.69</v>
      </c>
      <c r="G51" s="45"/>
      <c r="H51" s="45">
        <f>E51-G51+F51</f>
        <v>4580.5891499999998</v>
      </c>
      <c r="I51" s="45">
        <f t="shared" si="7"/>
        <v>152.686305</v>
      </c>
      <c r="J51" s="252"/>
      <c r="K51" s="252"/>
    </row>
    <row r="52" spans="1:11" ht="24" hidden="1" customHeight="1" thickBot="1" x14ac:dyDescent="0.3">
      <c r="A52" s="46" t="s">
        <v>365</v>
      </c>
      <c r="B52" s="86">
        <v>1</v>
      </c>
      <c r="C52" s="46" t="s">
        <v>29</v>
      </c>
      <c r="D52" s="283">
        <f t="shared" si="6"/>
        <v>4446.8991500000002</v>
      </c>
      <c r="E52" s="45">
        <v>4446.8991500000002</v>
      </c>
      <c r="F52" s="45">
        <v>133.69</v>
      </c>
      <c r="G52" s="45"/>
      <c r="H52" s="45">
        <f>E52-G52+F52</f>
        <v>4580.5891499999998</v>
      </c>
      <c r="I52" s="45">
        <f t="shared" si="7"/>
        <v>152.686305</v>
      </c>
      <c r="J52" s="252"/>
      <c r="K52" s="252"/>
    </row>
    <row r="53" spans="1:11" ht="24" customHeight="1" thickBot="1" x14ac:dyDescent="0.3">
      <c r="A53" s="46" t="s">
        <v>11</v>
      </c>
      <c r="B53" s="86">
        <v>1</v>
      </c>
      <c r="C53" s="46" t="s">
        <v>41</v>
      </c>
      <c r="D53" s="283">
        <f t="shared" si="6"/>
        <v>5920.2</v>
      </c>
      <c r="E53" s="45">
        <v>5920.2</v>
      </c>
      <c r="F53" s="45"/>
      <c r="G53" s="45">
        <v>103.56</v>
      </c>
      <c r="H53" s="45">
        <v>5816.6399999999994</v>
      </c>
      <c r="I53" s="45">
        <f t="shared" si="7"/>
        <v>193.88799999999998</v>
      </c>
      <c r="J53" s="252"/>
      <c r="K53" s="252"/>
    </row>
    <row r="54" spans="1:11" s="81" customFormat="1" ht="24" customHeight="1" x14ac:dyDescent="0.25">
      <c r="A54" s="68"/>
      <c r="B54" s="68"/>
      <c r="C54" s="68"/>
      <c r="D54" s="284">
        <f>SUM(D35:D53)</f>
        <v>166390.57667500002</v>
      </c>
      <c r="E54" s="56"/>
      <c r="F54" s="56"/>
      <c r="G54" s="56"/>
      <c r="H54" s="56"/>
      <c r="I54" s="56"/>
    </row>
    <row r="55" spans="1:11" ht="24" customHeight="1" thickBot="1" x14ac:dyDescent="0.3">
      <c r="A55" s="52"/>
      <c r="B55" s="68"/>
      <c r="C55" s="52"/>
      <c r="D55" s="285"/>
      <c r="E55" s="53"/>
      <c r="F55" s="53"/>
      <c r="G55" s="53"/>
      <c r="H55" s="53"/>
      <c r="I55" s="53"/>
      <c r="J55" s="252"/>
      <c r="K55" s="252"/>
    </row>
    <row r="56" spans="1:11" s="262" customFormat="1" ht="39.75" customHeight="1" thickBot="1" x14ac:dyDescent="0.3">
      <c r="A56" s="292" t="s">
        <v>551</v>
      </c>
      <c r="B56" s="292"/>
      <c r="C56" s="292"/>
      <c r="D56" s="292"/>
      <c r="E56" s="292"/>
      <c r="F56" s="292"/>
      <c r="G56" s="292"/>
      <c r="H56" s="292"/>
      <c r="I56" s="292"/>
    </row>
    <row r="57" spans="1:11" ht="37.5" customHeight="1" thickBot="1" x14ac:dyDescent="0.3">
      <c r="A57" s="86" t="s">
        <v>1</v>
      </c>
      <c r="B57" s="86" t="s">
        <v>535</v>
      </c>
      <c r="C57" s="86" t="s">
        <v>2</v>
      </c>
      <c r="D57" s="282" t="s">
        <v>554</v>
      </c>
      <c r="E57" s="49" t="s">
        <v>3</v>
      </c>
      <c r="F57" s="49" t="s">
        <v>4</v>
      </c>
      <c r="G57" s="50" t="s">
        <v>5</v>
      </c>
      <c r="H57" s="49" t="s">
        <v>6</v>
      </c>
      <c r="I57" s="49" t="s">
        <v>7</v>
      </c>
      <c r="J57" s="252"/>
      <c r="K57" s="252"/>
    </row>
    <row r="58" spans="1:11" ht="24" customHeight="1" thickBot="1" x14ac:dyDescent="0.3">
      <c r="A58" s="46" t="s">
        <v>302</v>
      </c>
      <c r="B58" s="86">
        <v>1</v>
      </c>
      <c r="C58" s="46" t="s">
        <v>10</v>
      </c>
      <c r="D58" s="283">
        <f>SUM(B58*E58)</f>
        <v>16000</v>
      </c>
      <c r="E58" s="45">
        <v>16000</v>
      </c>
      <c r="F58" s="45">
        <v>0</v>
      </c>
      <c r="G58" s="45">
        <v>2124.14</v>
      </c>
      <c r="H58" s="45">
        <f>E58-G58</f>
        <v>13875.86</v>
      </c>
      <c r="I58" s="45">
        <f>H58/30</f>
        <v>462.52866666666671</v>
      </c>
      <c r="J58" s="252"/>
      <c r="K58" s="252"/>
    </row>
    <row r="59" spans="1:11" ht="24" customHeight="1" thickBot="1" x14ac:dyDescent="0.3">
      <c r="A59" s="46" t="s">
        <v>143</v>
      </c>
      <c r="B59" s="86">
        <v>1</v>
      </c>
      <c r="C59" s="46" t="s">
        <v>10</v>
      </c>
      <c r="D59" s="283">
        <f t="shared" ref="D59:D73" si="10">SUM(B59*E59)</f>
        <v>16000</v>
      </c>
      <c r="E59" s="255">
        <v>16000</v>
      </c>
      <c r="F59" s="45"/>
      <c r="G59" s="45">
        <v>2124.14</v>
      </c>
      <c r="H59" s="45">
        <f>E59-G59+F59</f>
        <v>13875.86</v>
      </c>
      <c r="I59" s="45">
        <f t="shared" ref="I59:I73" si="11">H59/30</f>
        <v>462.52866666666671</v>
      </c>
      <c r="J59" s="252"/>
      <c r="K59" s="252"/>
    </row>
    <row r="60" spans="1:11" ht="23.25" customHeight="1" thickBot="1" x14ac:dyDescent="0.3">
      <c r="A60" s="263" t="s">
        <v>348</v>
      </c>
      <c r="B60" s="271">
        <v>1</v>
      </c>
      <c r="C60" s="46" t="s">
        <v>405</v>
      </c>
      <c r="D60" s="283">
        <f t="shared" si="10"/>
        <v>16000</v>
      </c>
      <c r="E60" s="54">
        <v>16000</v>
      </c>
      <c r="F60" s="45"/>
      <c r="G60" s="45">
        <v>2243.7600000000002</v>
      </c>
      <c r="H60" s="61">
        <f>E60-G60+F60</f>
        <v>13756.24</v>
      </c>
      <c r="I60" s="45">
        <f t="shared" si="11"/>
        <v>458.54133333333334</v>
      </c>
      <c r="J60" s="252"/>
      <c r="K60" s="252"/>
    </row>
    <row r="61" spans="1:11" ht="23.25" customHeight="1" thickBot="1" x14ac:dyDescent="0.25">
      <c r="A61" s="46" t="s">
        <v>44</v>
      </c>
      <c r="B61" s="86">
        <v>1</v>
      </c>
      <c r="C61" s="46" t="s">
        <v>405</v>
      </c>
      <c r="D61" s="283">
        <f t="shared" si="10"/>
        <v>16000</v>
      </c>
      <c r="E61" s="129">
        <v>16000</v>
      </c>
      <c r="F61" s="45"/>
      <c r="G61" s="45">
        <v>2243.7600000000002</v>
      </c>
      <c r="H61" s="45">
        <f t="shared" ref="H61:H63" si="12">E61-G61+F61</f>
        <v>13756.24</v>
      </c>
      <c r="I61" s="45">
        <f t="shared" si="11"/>
        <v>458.54133333333334</v>
      </c>
      <c r="J61" s="252"/>
      <c r="K61" s="252"/>
    </row>
    <row r="62" spans="1:11" ht="24.75" customHeight="1" thickBot="1" x14ac:dyDescent="0.25">
      <c r="A62" s="46" t="s">
        <v>162</v>
      </c>
      <c r="B62" s="86">
        <v>1</v>
      </c>
      <c r="C62" s="46" t="s">
        <v>405</v>
      </c>
      <c r="D62" s="283">
        <f t="shared" si="10"/>
        <v>16000</v>
      </c>
      <c r="E62" s="129">
        <v>16000</v>
      </c>
      <c r="F62" s="45"/>
      <c r="G62" s="45">
        <v>2243.7600000000002</v>
      </c>
      <c r="H62" s="45">
        <f t="shared" si="12"/>
        <v>13756.24</v>
      </c>
      <c r="I62" s="45">
        <f t="shared" si="11"/>
        <v>458.54133333333334</v>
      </c>
      <c r="J62" s="252"/>
      <c r="K62" s="252"/>
    </row>
    <row r="63" spans="1:11" ht="23.25" customHeight="1" thickBot="1" x14ac:dyDescent="0.25">
      <c r="A63" s="46" t="s">
        <v>358</v>
      </c>
      <c r="B63" s="86">
        <v>1</v>
      </c>
      <c r="C63" s="46" t="s">
        <v>405</v>
      </c>
      <c r="D63" s="283">
        <f t="shared" si="10"/>
        <v>16000</v>
      </c>
      <c r="E63" s="129">
        <v>16000</v>
      </c>
      <c r="F63" s="45"/>
      <c r="G63" s="45">
        <v>2243.7600000000002</v>
      </c>
      <c r="H63" s="45">
        <f t="shared" si="12"/>
        <v>13756.24</v>
      </c>
      <c r="I63" s="45">
        <f t="shared" si="11"/>
        <v>458.54133333333334</v>
      </c>
      <c r="J63" s="252"/>
      <c r="K63" s="252"/>
    </row>
    <row r="64" spans="1:11" ht="23.25" customHeight="1" thickBot="1" x14ac:dyDescent="0.3">
      <c r="A64" s="46" t="s">
        <v>512</v>
      </c>
      <c r="B64" s="86">
        <v>1</v>
      </c>
      <c r="C64" s="46" t="s">
        <v>405</v>
      </c>
      <c r="D64" s="283">
        <f t="shared" si="10"/>
        <v>16000</v>
      </c>
      <c r="E64" s="45">
        <v>16000</v>
      </c>
      <c r="F64" s="45"/>
      <c r="G64" s="45">
        <v>2243.7600000000002</v>
      </c>
      <c r="H64" s="45">
        <f t="shared" ref="H64" si="13">E64-G64+F64</f>
        <v>13756.24</v>
      </c>
      <c r="I64" s="45">
        <f t="shared" si="11"/>
        <v>458.54133333333334</v>
      </c>
      <c r="J64" s="252"/>
      <c r="K64" s="252"/>
    </row>
    <row r="65" spans="1:11" ht="23.25" customHeight="1" thickBot="1" x14ac:dyDescent="0.3">
      <c r="A65" s="46" t="s">
        <v>359</v>
      </c>
      <c r="B65" s="86">
        <v>1</v>
      </c>
      <c r="C65" s="46" t="s">
        <v>405</v>
      </c>
      <c r="D65" s="283">
        <f t="shared" si="10"/>
        <v>16000</v>
      </c>
      <c r="E65" s="45">
        <v>16000</v>
      </c>
      <c r="F65" s="45"/>
      <c r="G65" s="45">
        <v>2243.7600000000002</v>
      </c>
      <c r="H65" s="45">
        <f t="shared" ref="H65:H73" si="14">E65-G65+F65</f>
        <v>13756.24</v>
      </c>
      <c r="I65" s="45">
        <f t="shared" si="11"/>
        <v>458.54133333333334</v>
      </c>
      <c r="J65" s="252"/>
      <c r="K65" s="252"/>
    </row>
    <row r="66" spans="1:11" ht="23.25" customHeight="1" thickBot="1" x14ac:dyDescent="0.3">
      <c r="A66" s="46" t="s">
        <v>45</v>
      </c>
      <c r="B66" s="86">
        <v>1</v>
      </c>
      <c r="C66" s="46" t="s">
        <v>405</v>
      </c>
      <c r="D66" s="283">
        <f t="shared" si="10"/>
        <v>16000</v>
      </c>
      <c r="E66" s="45">
        <v>16000</v>
      </c>
      <c r="F66" s="45"/>
      <c r="G66" s="45">
        <f>'[2]TABULADOR 2019'!$K$31</f>
        <v>2243.7600000000002</v>
      </c>
      <c r="H66" s="45">
        <f t="shared" si="14"/>
        <v>13756.24</v>
      </c>
      <c r="I66" s="45">
        <f t="shared" si="11"/>
        <v>458.54133333333334</v>
      </c>
      <c r="J66" s="252"/>
      <c r="K66" s="252"/>
    </row>
    <row r="67" spans="1:11" ht="24" customHeight="1" thickBot="1" x14ac:dyDescent="0.3">
      <c r="A67" s="58" t="s">
        <v>523</v>
      </c>
      <c r="B67" s="254">
        <v>1</v>
      </c>
      <c r="C67" s="46" t="s">
        <v>405</v>
      </c>
      <c r="D67" s="283">
        <f t="shared" si="10"/>
        <v>16000</v>
      </c>
      <c r="E67" s="45">
        <v>16000</v>
      </c>
      <c r="F67" s="45"/>
      <c r="G67" s="45">
        <v>2243.7600000000002</v>
      </c>
      <c r="H67" s="45">
        <f t="shared" si="14"/>
        <v>13756.24</v>
      </c>
      <c r="I67" s="45">
        <f t="shared" si="11"/>
        <v>458.54133333333334</v>
      </c>
      <c r="J67" s="252"/>
      <c r="K67" s="252"/>
    </row>
    <row r="68" spans="1:11" ht="24" customHeight="1" thickBot="1" x14ac:dyDescent="0.25">
      <c r="A68" s="46" t="s">
        <v>167</v>
      </c>
      <c r="B68" s="86">
        <v>1</v>
      </c>
      <c r="C68" s="46" t="s">
        <v>405</v>
      </c>
      <c r="D68" s="283">
        <f t="shared" si="10"/>
        <v>16000</v>
      </c>
      <c r="E68" s="129">
        <v>16000</v>
      </c>
      <c r="F68" s="45"/>
      <c r="G68" s="45">
        <v>2243.7600000000002</v>
      </c>
      <c r="H68" s="45">
        <f t="shared" si="14"/>
        <v>13756.24</v>
      </c>
      <c r="I68" s="45">
        <f t="shared" si="11"/>
        <v>458.54133333333334</v>
      </c>
      <c r="J68" s="252"/>
      <c r="K68" s="252"/>
    </row>
    <row r="69" spans="1:11" ht="31.5" customHeight="1" thickBot="1" x14ac:dyDescent="0.3">
      <c r="A69" s="46" t="s">
        <v>58</v>
      </c>
      <c r="B69" s="86">
        <v>1</v>
      </c>
      <c r="C69" s="46" t="s">
        <v>405</v>
      </c>
      <c r="D69" s="283">
        <f t="shared" si="10"/>
        <v>16000</v>
      </c>
      <c r="E69" s="45">
        <v>16000</v>
      </c>
      <c r="F69" s="45"/>
      <c r="G69" s="45">
        <v>2124.14</v>
      </c>
      <c r="H69" s="45">
        <f t="shared" si="14"/>
        <v>13875.86</v>
      </c>
      <c r="I69" s="45">
        <f t="shared" si="11"/>
        <v>462.52866666666671</v>
      </c>
      <c r="J69" s="252"/>
      <c r="K69" s="252"/>
    </row>
    <row r="70" spans="1:11" ht="24" customHeight="1" thickBot="1" x14ac:dyDescent="0.3">
      <c r="A70" s="46" t="s">
        <v>67</v>
      </c>
      <c r="B70" s="86">
        <v>1</v>
      </c>
      <c r="C70" s="46" t="s">
        <v>68</v>
      </c>
      <c r="D70" s="283">
        <f t="shared" si="10"/>
        <v>16000</v>
      </c>
      <c r="E70" s="45">
        <v>16000</v>
      </c>
      <c r="F70" s="51"/>
      <c r="G70" s="45">
        <v>2124.14</v>
      </c>
      <c r="H70" s="45">
        <f t="shared" si="14"/>
        <v>13875.86</v>
      </c>
      <c r="I70" s="45">
        <f t="shared" si="11"/>
        <v>462.52866666666671</v>
      </c>
      <c r="J70" s="252"/>
      <c r="K70" s="252"/>
    </row>
    <row r="71" spans="1:11" ht="24" customHeight="1" thickBot="1" x14ac:dyDescent="0.3">
      <c r="A71" s="46" t="s">
        <v>91</v>
      </c>
      <c r="B71" s="86">
        <v>1</v>
      </c>
      <c r="C71" s="46" t="s">
        <v>92</v>
      </c>
      <c r="D71" s="283">
        <f t="shared" si="10"/>
        <v>15925.545</v>
      </c>
      <c r="E71" s="45">
        <f>'[2]TABULADOR 2019'!$J$23</f>
        <v>15925.545</v>
      </c>
      <c r="F71" s="45"/>
      <c r="G71" s="45">
        <f>'[2]TABULADOR 2019'!$K$23</f>
        <v>2107.81</v>
      </c>
      <c r="H71" s="45">
        <f t="shared" si="14"/>
        <v>13817.735000000001</v>
      </c>
      <c r="I71" s="45">
        <f t="shared" si="11"/>
        <v>460.59116666666671</v>
      </c>
      <c r="J71" s="252"/>
      <c r="K71" s="252"/>
    </row>
    <row r="72" spans="1:11" ht="24" customHeight="1" thickBot="1" x14ac:dyDescent="0.3">
      <c r="A72" s="46" t="s">
        <v>170</v>
      </c>
      <c r="B72" s="86">
        <v>1</v>
      </c>
      <c r="C72" s="46" t="s">
        <v>101</v>
      </c>
      <c r="D72" s="283">
        <f t="shared" si="10"/>
        <v>16000</v>
      </c>
      <c r="E72" s="45">
        <v>16000</v>
      </c>
      <c r="F72" s="51"/>
      <c r="G72" s="45">
        <v>2124.14</v>
      </c>
      <c r="H72" s="45">
        <f t="shared" si="14"/>
        <v>13875.86</v>
      </c>
      <c r="I72" s="45">
        <f t="shared" si="11"/>
        <v>462.52866666666671</v>
      </c>
      <c r="J72" s="252"/>
      <c r="K72" s="252"/>
    </row>
    <row r="73" spans="1:11" ht="24" customHeight="1" thickBot="1" x14ac:dyDescent="0.3">
      <c r="A73" s="46" t="s">
        <v>505</v>
      </c>
      <c r="B73" s="86">
        <v>1</v>
      </c>
      <c r="C73" s="46" t="s">
        <v>305</v>
      </c>
      <c r="D73" s="283">
        <f t="shared" si="10"/>
        <v>20857.32</v>
      </c>
      <c r="E73" s="45">
        <v>20857.32</v>
      </c>
      <c r="F73" s="51"/>
      <c r="G73" s="45">
        <v>3162.66</v>
      </c>
      <c r="H73" s="51">
        <f t="shared" si="14"/>
        <v>17694.66</v>
      </c>
      <c r="I73" s="45">
        <f t="shared" si="11"/>
        <v>589.822</v>
      </c>
      <c r="J73" s="252"/>
      <c r="K73" s="252"/>
    </row>
    <row r="74" spans="1:11" s="81" customFormat="1" ht="24" customHeight="1" x14ac:dyDescent="0.25">
      <c r="A74" s="68"/>
      <c r="B74" s="68"/>
      <c r="C74" s="68"/>
      <c r="D74" s="284">
        <f>SUM(D58:D73)</f>
        <v>260782.86500000002</v>
      </c>
      <c r="E74" s="56"/>
      <c r="F74" s="279"/>
      <c r="G74" s="56"/>
      <c r="H74" s="279"/>
      <c r="I74" s="279"/>
    </row>
    <row r="75" spans="1:11" ht="24" customHeight="1" thickBot="1" x14ac:dyDescent="0.3">
      <c r="A75" s="293" t="s">
        <v>550</v>
      </c>
      <c r="B75" s="293"/>
      <c r="C75" s="293"/>
      <c r="D75" s="293"/>
      <c r="E75" s="293"/>
      <c r="F75" s="293"/>
      <c r="G75" s="293"/>
      <c r="H75" s="293"/>
      <c r="I75" s="293"/>
      <c r="J75" s="252"/>
      <c r="K75" s="252"/>
    </row>
    <row r="76" spans="1:11" s="81" customFormat="1" ht="24" customHeight="1" thickBot="1" x14ac:dyDescent="0.3">
      <c r="A76" s="86" t="s">
        <v>1</v>
      </c>
      <c r="B76" s="86" t="s">
        <v>535</v>
      </c>
      <c r="C76" s="86" t="s">
        <v>2</v>
      </c>
      <c r="D76" s="282" t="s">
        <v>554</v>
      </c>
      <c r="E76" s="50" t="s">
        <v>3</v>
      </c>
      <c r="F76" s="49" t="s">
        <v>4</v>
      </c>
      <c r="G76" s="50" t="s">
        <v>5</v>
      </c>
      <c r="H76" s="50" t="s">
        <v>6</v>
      </c>
      <c r="I76" s="49" t="s">
        <v>7</v>
      </c>
    </row>
    <row r="77" spans="1:11" ht="30.75" customHeight="1" thickBot="1" x14ac:dyDescent="0.3">
      <c r="A77" s="46" t="s">
        <v>306</v>
      </c>
      <c r="B77" s="86">
        <v>1</v>
      </c>
      <c r="C77" s="46" t="s">
        <v>305</v>
      </c>
      <c r="D77" s="283">
        <f>B77*E77</f>
        <v>15235.2</v>
      </c>
      <c r="E77" s="45">
        <v>15235.2</v>
      </c>
      <c r="F77" s="51"/>
      <c r="G77" s="45">
        <v>1960</v>
      </c>
      <c r="H77" s="45">
        <f>E77-G77+F77</f>
        <v>13275.2</v>
      </c>
      <c r="I77" s="51">
        <f>H77/30</f>
        <v>442.50666666666672</v>
      </c>
      <c r="J77" s="252"/>
      <c r="K77" s="252"/>
    </row>
    <row r="78" spans="1:11" ht="28.5" customHeight="1" thickBot="1" x14ac:dyDescent="0.3">
      <c r="A78" s="46" t="s">
        <v>506</v>
      </c>
      <c r="B78" s="86">
        <v>1</v>
      </c>
      <c r="C78" s="60" t="s">
        <v>305</v>
      </c>
      <c r="D78" s="283">
        <f t="shared" ref="D78:D87" si="15">B78*E78</f>
        <v>15235.407000000001</v>
      </c>
      <c r="E78" s="45">
        <v>15235.407000000001</v>
      </c>
      <c r="F78" s="250"/>
      <c r="G78" s="45">
        <v>1960.82</v>
      </c>
      <c r="H78" s="51">
        <f>E78-G78</f>
        <v>13274.587000000001</v>
      </c>
      <c r="I78" s="51">
        <f t="shared" ref="I78:I87" si="16">H78/30</f>
        <v>442.48623333333336</v>
      </c>
      <c r="J78" s="252"/>
      <c r="K78" s="252"/>
    </row>
    <row r="79" spans="1:11" ht="24" customHeight="1" thickBot="1" x14ac:dyDescent="0.3">
      <c r="A79" s="46" t="s">
        <v>522</v>
      </c>
      <c r="B79" s="86">
        <v>1</v>
      </c>
      <c r="C79" s="46" t="s">
        <v>405</v>
      </c>
      <c r="D79" s="283">
        <f t="shared" si="15"/>
        <v>13760</v>
      </c>
      <c r="E79" s="45">
        <v>13760</v>
      </c>
      <c r="F79" s="45"/>
      <c r="G79" s="45">
        <v>1645.68</v>
      </c>
      <c r="H79" s="45">
        <f t="shared" ref="H79" si="17">E79-G79+F79</f>
        <v>12114.32</v>
      </c>
      <c r="I79" s="51">
        <f t="shared" si="16"/>
        <v>403.81066666666663</v>
      </c>
      <c r="J79" s="252"/>
      <c r="K79" s="252"/>
    </row>
    <row r="80" spans="1:11" ht="24" customHeight="1" thickBot="1" x14ac:dyDescent="0.3">
      <c r="A80" s="46" t="s">
        <v>534</v>
      </c>
      <c r="B80" s="86">
        <v>1</v>
      </c>
      <c r="C80" s="46" t="s">
        <v>41</v>
      </c>
      <c r="D80" s="283">
        <f t="shared" si="15"/>
        <v>13760</v>
      </c>
      <c r="E80" s="45">
        <v>13760</v>
      </c>
      <c r="F80" s="45"/>
      <c r="G80" s="45">
        <v>1645.68</v>
      </c>
      <c r="H80" s="45">
        <f t="shared" ref="H80" si="18">E80-G80+F80</f>
        <v>12114.32</v>
      </c>
      <c r="I80" s="51">
        <f t="shared" si="16"/>
        <v>403.81066666666663</v>
      </c>
      <c r="J80" s="252"/>
      <c r="K80" s="252"/>
    </row>
    <row r="81" spans="1:11" ht="23.25" customHeight="1" thickBot="1" x14ac:dyDescent="0.3">
      <c r="A81" s="46" t="s">
        <v>150</v>
      </c>
      <c r="B81" s="86">
        <v>1</v>
      </c>
      <c r="C81" s="46" t="s">
        <v>405</v>
      </c>
      <c r="D81" s="283">
        <f t="shared" si="15"/>
        <v>13760</v>
      </c>
      <c r="E81" s="45">
        <v>13760</v>
      </c>
      <c r="F81" s="45"/>
      <c r="G81" s="45">
        <v>1645.68</v>
      </c>
      <c r="H81" s="45">
        <f t="shared" ref="H81:H87" si="19">E81-G81+F81</f>
        <v>12114.32</v>
      </c>
      <c r="I81" s="51">
        <f t="shared" si="16"/>
        <v>403.81066666666663</v>
      </c>
      <c r="J81" s="252"/>
      <c r="K81" s="252"/>
    </row>
    <row r="82" spans="1:11" ht="24" customHeight="1" thickBot="1" x14ac:dyDescent="0.3">
      <c r="A82" s="60" t="s">
        <v>163</v>
      </c>
      <c r="B82" s="63">
        <v>1</v>
      </c>
      <c r="C82" s="46" t="s">
        <v>405</v>
      </c>
      <c r="D82" s="283">
        <f t="shared" si="15"/>
        <v>13760</v>
      </c>
      <c r="E82" s="45">
        <v>13760</v>
      </c>
      <c r="F82" s="45"/>
      <c r="G82" s="45">
        <v>1645.68</v>
      </c>
      <c r="H82" s="61">
        <f t="shared" si="19"/>
        <v>12114.32</v>
      </c>
      <c r="I82" s="51">
        <f t="shared" si="16"/>
        <v>403.81066666666663</v>
      </c>
      <c r="J82" s="252"/>
      <c r="K82" s="252"/>
    </row>
    <row r="83" spans="1:11" ht="23.25" customHeight="1" thickBot="1" x14ac:dyDescent="0.3">
      <c r="A83" s="58" t="s">
        <v>526</v>
      </c>
      <c r="B83" s="254">
        <v>1</v>
      </c>
      <c r="C83" s="46" t="s">
        <v>405</v>
      </c>
      <c r="D83" s="283">
        <f t="shared" si="15"/>
        <v>13760</v>
      </c>
      <c r="E83" s="45">
        <v>13760</v>
      </c>
      <c r="F83" s="45"/>
      <c r="G83" s="45">
        <v>1645.68</v>
      </c>
      <c r="H83" s="45">
        <f t="shared" si="19"/>
        <v>12114.32</v>
      </c>
      <c r="I83" s="51">
        <f t="shared" si="16"/>
        <v>403.81066666666663</v>
      </c>
      <c r="J83" s="252"/>
      <c r="K83" s="252"/>
    </row>
    <row r="84" spans="1:11" ht="24" customHeight="1" thickBot="1" x14ac:dyDescent="0.3">
      <c r="A84" s="46" t="s">
        <v>164</v>
      </c>
      <c r="B84" s="86">
        <v>1</v>
      </c>
      <c r="C84" s="46" t="s">
        <v>68</v>
      </c>
      <c r="D84" s="283">
        <f t="shared" si="15"/>
        <v>14241.6</v>
      </c>
      <c r="E84" s="45">
        <v>14241.6</v>
      </c>
      <c r="F84" s="51"/>
      <c r="G84" s="45">
        <v>1748.56</v>
      </c>
      <c r="H84" s="45">
        <f t="shared" si="19"/>
        <v>12493.04</v>
      </c>
      <c r="I84" s="51">
        <f t="shared" si="16"/>
        <v>416.43466666666671</v>
      </c>
      <c r="J84" s="252"/>
      <c r="K84" s="252"/>
    </row>
    <row r="85" spans="1:11" ht="35.25" customHeight="1" thickBot="1" x14ac:dyDescent="0.3">
      <c r="A85" s="46" t="s">
        <v>148</v>
      </c>
      <c r="B85" s="86">
        <v>1</v>
      </c>
      <c r="C85" s="46" t="s">
        <v>92</v>
      </c>
      <c r="D85" s="283">
        <f t="shared" si="15"/>
        <v>14241.6</v>
      </c>
      <c r="E85" s="45">
        <f>'[2]TABULADOR 2019'!$J$56</f>
        <v>14241.6</v>
      </c>
      <c r="F85" s="45"/>
      <c r="G85" s="45">
        <f>'[2]TABULADOR 2019'!$K$56</f>
        <v>1748.55</v>
      </c>
      <c r="H85" s="45">
        <f t="shared" si="19"/>
        <v>12493.050000000001</v>
      </c>
      <c r="I85" s="51">
        <f t="shared" si="16"/>
        <v>416.43500000000006</v>
      </c>
      <c r="J85" s="252"/>
      <c r="K85" s="252"/>
    </row>
    <row r="86" spans="1:11" ht="23.25" customHeight="1" thickBot="1" x14ac:dyDescent="0.3">
      <c r="A86" s="46" t="s">
        <v>147</v>
      </c>
      <c r="B86" s="86">
        <v>1</v>
      </c>
      <c r="C86" s="46" t="s">
        <v>92</v>
      </c>
      <c r="D86" s="283">
        <f t="shared" si="15"/>
        <v>14241.6</v>
      </c>
      <c r="E86" s="45">
        <f>'[2]TABULADOR 2019'!$J$56</f>
        <v>14241.6</v>
      </c>
      <c r="F86" s="45"/>
      <c r="G86" s="45">
        <f>'[2]TABULADOR 2019'!$K$56</f>
        <v>1748.55</v>
      </c>
      <c r="H86" s="45">
        <f t="shared" si="19"/>
        <v>12493.050000000001</v>
      </c>
      <c r="I86" s="51">
        <f t="shared" si="16"/>
        <v>416.43500000000006</v>
      </c>
      <c r="J86" s="252"/>
      <c r="K86" s="252"/>
    </row>
    <row r="87" spans="1:11" ht="24" customHeight="1" thickBot="1" x14ac:dyDescent="0.3">
      <c r="A87" s="46" t="s">
        <v>297</v>
      </c>
      <c r="B87" s="86">
        <v>1</v>
      </c>
      <c r="C87" s="46" t="s">
        <v>59</v>
      </c>
      <c r="D87" s="283">
        <f t="shared" si="15"/>
        <v>12500</v>
      </c>
      <c r="E87" s="45">
        <v>12500</v>
      </c>
      <c r="F87" s="45">
        <v>0</v>
      </c>
      <c r="G87" s="45">
        <v>1376.74</v>
      </c>
      <c r="H87" s="45">
        <f t="shared" si="19"/>
        <v>11123.26</v>
      </c>
      <c r="I87" s="51">
        <f t="shared" si="16"/>
        <v>370.77533333333332</v>
      </c>
      <c r="J87" s="252"/>
      <c r="K87" s="252"/>
    </row>
    <row r="88" spans="1:11" ht="24" customHeight="1" x14ac:dyDescent="0.25">
      <c r="A88" s="52"/>
      <c r="B88" s="68"/>
      <c r="C88" s="52"/>
      <c r="D88" s="285">
        <f>SUM(D77:D87)</f>
        <v>154495.40700000001</v>
      </c>
      <c r="E88" s="53"/>
      <c r="F88" s="53"/>
      <c r="G88" s="53"/>
      <c r="H88" s="53"/>
      <c r="I88" s="53"/>
      <c r="J88" s="252"/>
      <c r="K88" s="252"/>
    </row>
    <row r="89" spans="1:11" ht="23.25" customHeight="1" thickBot="1" x14ac:dyDescent="0.3">
      <c r="A89" s="52"/>
      <c r="B89" s="68"/>
      <c r="C89" s="52"/>
      <c r="D89" s="285"/>
      <c r="E89" s="53"/>
      <c r="F89" s="53"/>
      <c r="G89" s="53"/>
      <c r="H89" s="53"/>
      <c r="I89" s="53"/>
      <c r="J89" s="252"/>
      <c r="K89" s="252"/>
    </row>
    <row r="90" spans="1:11" ht="24" customHeight="1" thickBot="1" x14ac:dyDescent="0.3">
      <c r="A90" s="292" t="s">
        <v>549</v>
      </c>
      <c r="B90" s="292"/>
      <c r="C90" s="292"/>
      <c r="D90" s="292"/>
      <c r="E90" s="292"/>
      <c r="F90" s="292"/>
      <c r="G90" s="292"/>
      <c r="H90" s="292"/>
      <c r="I90" s="292"/>
      <c r="J90" s="252"/>
      <c r="K90" s="252"/>
    </row>
    <row r="91" spans="1:11" s="81" customFormat="1" ht="23.25" customHeight="1" thickBot="1" x14ac:dyDescent="0.3">
      <c r="A91" s="86" t="s">
        <v>1</v>
      </c>
      <c r="B91" s="86" t="s">
        <v>535</v>
      </c>
      <c r="C91" s="86" t="s">
        <v>2</v>
      </c>
      <c r="D91" s="282" t="s">
        <v>554</v>
      </c>
      <c r="E91" s="50" t="s">
        <v>3</v>
      </c>
      <c r="F91" s="50" t="s">
        <v>4</v>
      </c>
      <c r="G91" s="50" t="s">
        <v>5</v>
      </c>
      <c r="H91" s="50" t="s">
        <v>6</v>
      </c>
      <c r="I91" s="50" t="s">
        <v>7</v>
      </c>
    </row>
    <row r="92" spans="1:11" ht="24" customHeight="1" thickBot="1" x14ac:dyDescent="0.3">
      <c r="A92" s="46" t="s">
        <v>154</v>
      </c>
      <c r="B92" s="86">
        <v>1</v>
      </c>
      <c r="C92" s="46" t="s">
        <v>92</v>
      </c>
      <c r="D92" s="283">
        <f>B92*E92</f>
        <v>11902.5</v>
      </c>
      <c r="E92" s="45">
        <v>11902.5</v>
      </c>
      <c r="F92" s="45"/>
      <c r="G92" s="45">
        <f>'[2]TABULADOR 2019'!$K$72</f>
        <v>1252.5999999999999</v>
      </c>
      <c r="H92" s="45">
        <f t="shared" ref="H92:H100" si="20">E92-G92+F92</f>
        <v>10649.9</v>
      </c>
      <c r="I92" s="45">
        <f>H92/30</f>
        <v>354.99666666666667</v>
      </c>
      <c r="J92" s="252"/>
      <c r="K92" s="252"/>
    </row>
    <row r="93" spans="1:11" ht="26.25" customHeight="1" thickBot="1" x14ac:dyDescent="0.3">
      <c r="A93" s="46" t="s">
        <v>524</v>
      </c>
      <c r="B93" s="86">
        <v>1</v>
      </c>
      <c r="C93" s="46" t="s">
        <v>405</v>
      </c>
      <c r="D93" s="283">
        <f t="shared" ref="D93:D100" si="21">B93*E93</f>
        <v>11902.5</v>
      </c>
      <c r="E93" s="45">
        <v>11902.5</v>
      </c>
      <c r="F93" s="45"/>
      <c r="G93" s="45">
        <v>1252.5999999999999</v>
      </c>
      <c r="H93" s="45">
        <f t="shared" si="20"/>
        <v>10649.9</v>
      </c>
      <c r="I93" s="45">
        <f t="shared" ref="I93:I100" si="22">H93/30</f>
        <v>354.99666666666667</v>
      </c>
      <c r="J93" s="252"/>
      <c r="K93" s="252"/>
    </row>
    <row r="94" spans="1:11" ht="24" customHeight="1" thickBot="1" x14ac:dyDescent="0.3">
      <c r="A94" s="46" t="s">
        <v>527</v>
      </c>
      <c r="B94" s="86">
        <v>1</v>
      </c>
      <c r="C94" s="46" t="s">
        <v>48</v>
      </c>
      <c r="D94" s="283">
        <f t="shared" si="21"/>
        <v>11902.5</v>
      </c>
      <c r="E94" s="45">
        <v>11902.5</v>
      </c>
      <c r="F94" s="45"/>
      <c r="G94" s="45">
        <v>1252.5999999999999</v>
      </c>
      <c r="H94" s="45">
        <f t="shared" si="20"/>
        <v>10649.9</v>
      </c>
      <c r="I94" s="45">
        <f t="shared" si="22"/>
        <v>354.99666666666667</v>
      </c>
      <c r="J94" s="252"/>
      <c r="K94" s="252"/>
    </row>
    <row r="95" spans="1:11" ht="24" customHeight="1" thickBot="1" x14ac:dyDescent="0.3">
      <c r="A95" s="46" t="s">
        <v>525</v>
      </c>
      <c r="B95" s="86">
        <v>1</v>
      </c>
      <c r="C95" s="46" t="s">
        <v>59</v>
      </c>
      <c r="D95" s="283">
        <f t="shared" si="21"/>
        <v>11902.5</v>
      </c>
      <c r="E95" s="45">
        <v>11902.5</v>
      </c>
      <c r="F95" s="45"/>
      <c r="G95" s="45">
        <v>1252.5999999999999</v>
      </c>
      <c r="H95" s="45">
        <f t="shared" si="20"/>
        <v>10649.9</v>
      </c>
      <c r="I95" s="45">
        <f t="shared" si="22"/>
        <v>354.99666666666667</v>
      </c>
      <c r="J95" s="252"/>
      <c r="K95" s="252"/>
    </row>
    <row r="96" spans="1:11" ht="24" customHeight="1" thickBot="1" x14ac:dyDescent="0.3">
      <c r="A96" s="46" t="s">
        <v>69</v>
      </c>
      <c r="B96" s="86">
        <v>1</v>
      </c>
      <c r="C96" s="46" t="s">
        <v>68</v>
      </c>
      <c r="D96" s="283">
        <f t="shared" si="21"/>
        <v>11902.5</v>
      </c>
      <c r="E96" s="45">
        <v>11902.5</v>
      </c>
      <c r="F96" s="51"/>
      <c r="G96" s="45">
        <v>1252.5999999999999</v>
      </c>
      <c r="H96" s="45">
        <f t="shared" si="20"/>
        <v>10649.9</v>
      </c>
      <c r="I96" s="45">
        <f t="shared" si="22"/>
        <v>354.99666666666667</v>
      </c>
      <c r="J96" s="252"/>
      <c r="K96" s="252"/>
    </row>
    <row r="97" spans="1:11" ht="24" customHeight="1" thickBot="1" x14ac:dyDescent="0.3">
      <c r="A97" s="46" t="s">
        <v>517</v>
      </c>
      <c r="B97" s="86">
        <v>1</v>
      </c>
      <c r="C97" s="46" t="s">
        <v>405</v>
      </c>
      <c r="D97" s="283">
        <f t="shared" si="21"/>
        <v>8170</v>
      </c>
      <c r="E97" s="45">
        <v>8170</v>
      </c>
      <c r="F97" s="45"/>
      <c r="G97" s="45">
        <v>425.38</v>
      </c>
      <c r="H97" s="45">
        <f t="shared" si="20"/>
        <v>7744.62</v>
      </c>
      <c r="I97" s="45">
        <f t="shared" si="22"/>
        <v>258.154</v>
      </c>
      <c r="J97" s="252"/>
      <c r="K97" s="252"/>
    </row>
    <row r="98" spans="1:11" ht="24" customHeight="1" thickBot="1" x14ac:dyDescent="0.3">
      <c r="A98" s="46" t="s">
        <v>517</v>
      </c>
      <c r="B98" s="86">
        <v>1</v>
      </c>
      <c r="C98" s="46" t="s">
        <v>405</v>
      </c>
      <c r="D98" s="283">
        <f t="shared" si="21"/>
        <v>8170</v>
      </c>
      <c r="E98" s="45">
        <v>8170</v>
      </c>
      <c r="F98" s="45"/>
      <c r="G98" s="45">
        <v>425.38</v>
      </c>
      <c r="H98" s="45">
        <f t="shared" si="20"/>
        <v>7744.62</v>
      </c>
      <c r="I98" s="45">
        <f t="shared" si="22"/>
        <v>258.154</v>
      </c>
      <c r="J98" s="252"/>
      <c r="K98" s="252"/>
    </row>
    <row r="99" spans="1:11" ht="32.25" customHeight="1" thickBot="1" x14ac:dyDescent="0.3">
      <c r="A99" s="46" t="s">
        <v>93</v>
      </c>
      <c r="B99" s="86">
        <v>1</v>
      </c>
      <c r="C99" s="46" t="s">
        <v>92</v>
      </c>
      <c r="D99" s="283">
        <f t="shared" si="21"/>
        <v>7400</v>
      </c>
      <c r="E99" s="45">
        <v>7400</v>
      </c>
      <c r="F99" s="45"/>
      <c r="G99" s="45">
        <v>125.5</v>
      </c>
      <c r="H99" s="45">
        <f t="shared" si="20"/>
        <v>7274.5</v>
      </c>
      <c r="I99" s="45">
        <f t="shared" si="22"/>
        <v>242.48333333333332</v>
      </c>
      <c r="J99" s="252"/>
      <c r="K99" s="252"/>
    </row>
    <row r="100" spans="1:11" ht="24.75" customHeight="1" thickBot="1" x14ac:dyDescent="0.3">
      <c r="A100" s="46" t="s">
        <v>94</v>
      </c>
      <c r="B100" s="86">
        <v>1</v>
      </c>
      <c r="C100" s="46" t="s">
        <v>92</v>
      </c>
      <c r="D100" s="283">
        <f t="shared" si="21"/>
        <v>11902.5</v>
      </c>
      <c r="E100" s="45">
        <v>11902.5</v>
      </c>
      <c r="F100" s="45"/>
      <c r="G100" s="45">
        <f>'[2]TABULADOR 2019'!$K$72</f>
        <v>1252.5999999999999</v>
      </c>
      <c r="H100" s="45">
        <f t="shared" si="20"/>
        <v>10649.9</v>
      </c>
      <c r="I100" s="45">
        <f t="shared" si="22"/>
        <v>354.99666666666667</v>
      </c>
      <c r="J100" s="252"/>
      <c r="K100" s="252"/>
    </row>
    <row r="101" spans="1:11" ht="24.75" customHeight="1" thickBot="1" x14ac:dyDescent="0.3">
      <c r="A101" s="256"/>
      <c r="B101" s="253"/>
      <c r="C101" s="256"/>
      <c r="D101" s="286">
        <f>SUM(D92:D100)</f>
        <v>95155</v>
      </c>
      <c r="E101" s="257"/>
      <c r="F101" s="257"/>
      <c r="G101" s="257"/>
      <c r="H101" s="257"/>
      <c r="I101" s="257"/>
      <c r="J101" s="252"/>
      <c r="K101" s="252"/>
    </row>
    <row r="102" spans="1:11" ht="24" customHeight="1" thickBot="1" x14ac:dyDescent="0.3">
      <c r="A102" s="294" t="s">
        <v>548</v>
      </c>
      <c r="B102" s="294"/>
      <c r="C102" s="294"/>
      <c r="D102" s="294"/>
      <c r="E102" s="294"/>
      <c r="F102" s="294"/>
      <c r="G102" s="294"/>
      <c r="H102" s="294"/>
      <c r="I102" s="294"/>
      <c r="J102" s="252"/>
      <c r="K102" s="252"/>
    </row>
    <row r="103" spans="1:11" ht="42.75" customHeight="1" thickBot="1" x14ac:dyDescent="0.3">
      <c r="A103" s="65" t="s">
        <v>1</v>
      </c>
      <c r="B103" s="86" t="s">
        <v>535</v>
      </c>
      <c r="C103" s="65" t="s">
        <v>2</v>
      </c>
      <c r="D103" s="282" t="s">
        <v>554</v>
      </c>
      <c r="E103" s="65" t="s">
        <v>3</v>
      </c>
      <c r="F103" s="65" t="s">
        <v>4</v>
      </c>
      <c r="G103" s="65" t="s">
        <v>5</v>
      </c>
      <c r="H103" s="65" t="s">
        <v>6</v>
      </c>
      <c r="I103" s="65" t="s">
        <v>7</v>
      </c>
      <c r="J103" s="252"/>
      <c r="K103" s="252"/>
    </row>
    <row r="104" spans="1:11" ht="22.5" customHeight="1" thickBot="1" x14ac:dyDescent="0.3">
      <c r="A104" s="46" t="s">
        <v>11</v>
      </c>
      <c r="B104" s="86">
        <v>29</v>
      </c>
      <c r="C104" s="46" t="s">
        <v>405</v>
      </c>
      <c r="D104" s="283">
        <f>B104*E104</f>
        <v>171685.8</v>
      </c>
      <c r="E104" s="45">
        <v>5920.2</v>
      </c>
      <c r="F104" s="45"/>
      <c r="G104" s="45">
        <v>103.56</v>
      </c>
      <c r="H104" s="45">
        <v>5816.64</v>
      </c>
      <c r="I104" s="45">
        <f>H104/30</f>
        <v>193.88800000000001</v>
      </c>
      <c r="J104" s="252"/>
      <c r="K104" s="252"/>
    </row>
    <row r="105" spans="1:11" ht="23.25" customHeight="1" thickBot="1" x14ac:dyDescent="0.3">
      <c r="A105" s="46" t="s">
        <v>11</v>
      </c>
      <c r="B105" s="86">
        <v>1</v>
      </c>
      <c r="C105" s="46" t="s">
        <v>405</v>
      </c>
      <c r="D105" s="283">
        <f>B105*E105</f>
        <v>7450</v>
      </c>
      <c r="E105" s="45">
        <v>7450</v>
      </c>
      <c r="F105" s="45"/>
      <c r="G105" s="45">
        <v>85</v>
      </c>
      <c r="H105" s="45">
        <f>E105-G105+F105</f>
        <v>7365</v>
      </c>
      <c r="I105" s="45">
        <f t="shared" ref="I105" si="23">H105/30</f>
        <v>245.5</v>
      </c>
      <c r="J105" s="252"/>
      <c r="K105" s="252"/>
    </row>
    <row r="106" spans="1:11" s="76" customFormat="1" ht="23.25" customHeight="1" thickBot="1" x14ac:dyDescent="0.3">
      <c r="A106" s="52"/>
      <c r="B106" s="68"/>
      <c r="C106" s="52"/>
      <c r="D106" s="285">
        <f>SUM(D104:D105)</f>
        <v>179135.8</v>
      </c>
      <c r="E106" s="53"/>
      <c r="F106" s="53"/>
      <c r="G106" s="53"/>
      <c r="H106" s="53"/>
      <c r="I106" s="53"/>
    </row>
    <row r="107" spans="1:11" s="261" customFormat="1" ht="23.25" customHeight="1" thickBot="1" x14ac:dyDescent="0.3">
      <c r="A107" s="298"/>
      <c r="B107" s="298"/>
      <c r="C107" s="298"/>
      <c r="D107" s="298"/>
      <c r="E107" s="298"/>
      <c r="F107" s="298"/>
      <c r="G107" s="298"/>
      <c r="H107" s="298"/>
      <c r="I107" s="298"/>
    </row>
    <row r="108" spans="1:11" ht="33" customHeight="1" thickBot="1" x14ac:dyDescent="0.3">
      <c r="A108" s="86" t="s">
        <v>1</v>
      </c>
      <c r="B108" s="86" t="s">
        <v>535</v>
      </c>
      <c r="C108" s="86" t="s">
        <v>2</v>
      </c>
      <c r="D108" s="282" t="s">
        <v>554</v>
      </c>
      <c r="E108" s="49" t="s">
        <v>3</v>
      </c>
      <c r="F108" s="49" t="s">
        <v>4</v>
      </c>
      <c r="G108" s="50" t="s">
        <v>5</v>
      </c>
      <c r="H108" s="49" t="s">
        <v>6</v>
      </c>
      <c r="I108" s="49" t="s">
        <v>7</v>
      </c>
      <c r="J108" s="252"/>
      <c r="K108" s="252"/>
    </row>
    <row r="109" spans="1:11" ht="24" customHeight="1" thickBot="1" x14ac:dyDescent="0.3">
      <c r="A109" s="46" t="s">
        <v>52</v>
      </c>
      <c r="B109" s="86">
        <v>1</v>
      </c>
      <c r="C109" s="46" t="s">
        <v>59</v>
      </c>
      <c r="D109" s="283">
        <f>B109*E109</f>
        <v>4951</v>
      </c>
      <c r="E109" s="45">
        <v>4951</v>
      </c>
      <c r="F109" s="45">
        <v>46.17</v>
      </c>
      <c r="G109" s="45"/>
      <c r="H109" s="45">
        <f>E109-G109+F109</f>
        <v>4997.17</v>
      </c>
      <c r="I109" s="45">
        <f>H109/30</f>
        <v>166.57233333333335</v>
      </c>
      <c r="J109" s="252"/>
      <c r="K109" s="252"/>
    </row>
    <row r="110" spans="1:11" ht="24" customHeight="1" thickBot="1" x14ac:dyDescent="0.3">
      <c r="A110" s="46" t="s">
        <v>54</v>
      </c>
      <c r="B110" s="86">
        <v>1</v>
      </c>
      <c r="C110" s="46" t="s">
        <v>59</v>
      </c>
      <c r="D110" s="283">
        <f t="shared" ref="D110:D114" si="24">B110*E110</f>
        <v>6550</v>
      </c>
      <c r="E110" s="45">
        <v>6550</v>
      </c>
      <c r="F110" s="45">
        <v>0</v>
      </c>
      <c r="G110" s="45">
        <v>120</v>
      </c>
      <c r="H110" s="45">
        <f>E110-G110+F110</f>
        <v>6430</v>
      </c>
      <c r="I110" s="45">
        <f t="shared" ref="I110:I114" si="25">H110/30</f>
        <v>214.33333333333334</v>
      </c>
      <c r="J110" s="252"/>
      <c r="K110" s="252"/>
    </row>
    <row r="111" spans="1:11" ht="24" customHeight="1" thickBot="1" x14ac:dyDescent="0.3">
      <c r="A111" s="46" t="s">
        <v>62</v>
      </c>
      <c r="B111" s="86">
        <v>3</v>
      </c>
      <c r="C111" s="46" t="s">
        <v>59</v>
      </c>
      <c r="D111" s="283">
        <f>B111*E111</f>
        <v>10232.341200000001</v>
      </c>
      <c r="E111" s="45">
        <v>3410.7804000000001</v>
      </c>
      <c r="F111" s="45">
        <v>300</v>
      </c>
      <c r="G111" s="45"/>
      <c r="H111" s="45">
        <f>E111-G111+F111</f>
        <v>3710.7804000000001</v>
      </c>
      <c r="I111" s="45">
        <f t="shared" si="25"/>
        <v>123.69268000000001</v>
      </c>
      <c r="J111" s="252"/>
      <c r="K111" s="252"/>
    </row>
    <row r="112" spans="1:11" ht="24" customHeight="1" thickBot="1" x14ac:dyDescent="0.3">
      <c r="A112" s="46" t="s">
        <v>64</v>
      </c>
      <c r="B112" s="86">
        <v>1</v>
      </c>
      <c r="C112" s="46" t="s">
        <v>59</v>
      </c>
      <c r="D112" s="283">
        <f t="shared" si="24"/>
        <v>2238.8602500000002</v>
      </c>
      <c r="E112" s="45">
        <v>2238.8602500000002</v>
      </c>
      <c r="F112" s="45">
        <v>300</v>
      </c>
      <c r="G112" s="45"/>
      <c r="H112" s="45">
        <f>E112-G112+F112</f>
        <v>2538.8602500000002</v>
      </c>
      <c r="I112" s="45">
        <f t="shared" si="25"/>
        <v>84.628675000000001</v>
      </c>
      <c r="J112" s="252"/>
      <c r="K112" s="252"/>
    </row>
    <row r="113" spans="1:12" ht="24" customHeight="1" thickBot="1" x14ac:dyDescent="0.3">
      <c r="A113" s="46" t="s">
        <v>63</v>
      </c>
      <c r="B113" s="86">
        <v>1</v>
      </c>
      <c r="C113" s="46" t="s">
        <v>59</v>
      </c>
      <c r="D113" s="283">
        <f t="shared" si="24"/>
        <v>5124.7403999999997</v>
      </c>
      <c r="E113" s="45">
        <v>5124.7403999999997</v>
      </c>
      <c r="F113" s="45">
        <v>84</v>
      </c>
      <c r="G113" s="45"/>
      <c r="H113" s="45">
        <v>4879</v>
      </c>
      <c r="I113" s="45">
        <f t="shared" si="25"/>
        <v>162.63333333333333</v>
      </c>
      <c r="J113" s="252"/>
      <c r="K113" s="252"/>
    </row>
    <row r="114" spans="1:12" ht="24" customHeight="1" thickBot="1" x14ac:dyDescent="0.3">
      <c r="A114" s="46" t="s">
        <v>65</v>
      </c>
      <c r="B114" s="86">
        <v>4</v>
      </c>
      <c r="C114" s="46" t="s">
        <v>59</v>
      </c>
      <c r="D114" s="283">
        <f t="shared" si="24"/>
        <v>19805.759999999998</v>
      </c>
      <c r="E114" s="45">
        <v>4951.4399999999996</v>
      </c>
      <c r="F114" s="45">
        <v>34.96</v>
      </c>
      <c r="G114" s="45"/>
      <c r="H114" s="45">
        <f>E114-G114+F114</f>
        <v>4986.3999999999996</v>
      </c>
      <c r="I114" s="45">
        <f t="shared" si="25"/>
        <v>166.21333333333331</v>
      </c>
      <c r="J114" s="252"/>
      <c r="K114" s="252"/>
    </row>
    <row r="115" spans="1:12" ht="33.75" customHeight="1" x14ac:dyDescent="0.25">
      <c r="A115" s="52"/>
      <c r="B115" s="68"/>
      <c r="C115" s="52"/>
      <c r="D115" s="285">
        <f>SUM(D109:D114)</f>
        <v>48902.701849999998</v>
      </c>
      <c r="E115" s="53"/>
      <c r="F115" s="53"/>
      <c r="G115" s="53"/>
      <c r="H115" s="53"/>
      <c r="I115" s="53"/>
      <c r="J115" s="76"/>
      <c r="K115" s="76"/>
      <c r="L115" s="76"/>
    </row>
    <row r="116" spans="1:12" ht="33.75" customHeight="1" thickBot="1" x14ac:dyDescent="0.3">
      <c r="A116" s="52"/>
      <c r="B116" s="68"/>
      <c r="C116" s="52"/>
      <c r="D116" s="285"/>
      <c r="E116" s="53"/>
      <c r="F116" s="53"/>
      <c r="G116" s="53"/>
      <c r="H116" s="53"/>
      <c r="I116" s="53"/>
      <c r="J116" s="76"/>
      <c r="K116" s="76"/>
      <c r="L116" s="76"/>
    </row>
    <row r="117" spans="1:12" s="262" customFormat="1" ht="34.5" customHeight="1" thickBot="1" x14ac:dyDescent="0.3">
      <c r="A117" s="292" t="s">
        <v>546</v>
      </c>
      <c r="B117" s="292"/>
      <c r="C117" s="292"/>
      <c r="D117" s="292"/>
      <c r="E117" s="292"/>
      <c r="F117" s="292"/>
      <c r="G117" s="292"/>
      <c r="H117" s="292"/>
      <c r="I117" s="292"/>
    </row>
    <row r="118" spans="1:12" ht="33" customHeight="1" thickBot="1" x14ac:dyDescent="0.3">
      <c r="A118" s="77" t="s">
        <v>1</v>
      </c>
      <c r="B118" s="86" t="s">
        <v>535</v>
      </c>
      <c r="C118" s="77" t="s">
        <v>2</v>
      </c>
      <c r="D118" s="282" t="s">
        <v>554</v>
      </c>
      <c r="E118" s="57" t="s">
        <v>3</v>
      </c>
      <c r="F118" s="57" t="s">
        <v>4</v>
      </c>
      <c r="G118" s="59" t="s">
        <v>5</v>
      </c>
      <c r="H118" s="57" t="s">
        <v>6</v>
      </c>
      <c r="I118" s="57" t="s">
        <v>7</v>
      </c>
      <c r="J118" s="252"/>
      <c r="K118" s="252"/>
    </row>
    <row r="119" spans="1:12" ht="36" customHeight="1" thickBot="1" x14ac:dyDescent="0.3">
      <c r="A119" s="46" t="s">
        <v>547</v>
      </c>
      <c r="B119" s="86">
        <v>7</v>
      </c>
      <c r="C119" s="46" t="s">
        <v>66</v>
      </c>
      <c r="D119" s="283">
        <f>B119*E119</f>
        <v>144900</v>
      </c>
      <c r="E119" s="45">
        <f>'[1]TABULADOR 2019'!$J$11</f>
        <v>20700</v>
      </c>
      <c r="F119" s="51"/>
      <c r="G119" s="45">
        <f>'[1]TABULADOR 2019'!$K$11</f>
        <v>1856.19</v>
      </c>
      <c r="H119" s="45">
        <f t="shared" ref="H119" si="26">E119-G119+F119</f>
        <v>18843.810000000001</v>
      </c>
      <c r="I119" s="45">
        <f>H119/30</f>
        <v>628.12700000000007</v>
      </c>
      <c r="J119" s="252"/>
      <c r="K119" s="252"/>
    </row>
    <row r="120" spans="1:12" s="76" customFormat="1" ht="36" customHeight="1" x14ac:dyDescent="0.25">
      <c r="A120" s="52"/>
      <c r="B120" s="68"/>
      <c r="C120" s="52"/>
      <c r="D120" s="285">
        <f>D119</f>
        <v>144900</v>
      </c>
      <c r="E120" s="53"/>
      <c r="F120" s="48"/>
      <c r="G120" s="53"/>
      <c r="H120" s="53"/>
      <c r="I120" s="53"/>
    </row>
    <row r="121" spans="1:12" s="76" customFormat="1" ht="24" customHeight="1" thickBot="1" x14ac:dyDescent="0.3">
      <c r="A121" s="68"/>
      <c r="B121" s="68"/>
      <c r="C121" s="68"/>
      <c r="D121" s="284"/>
      <c r="E121" s="56"/>
      <c r="F121" s="56"/>
      <c r="G121" s="56"/>
      <c r="H121" s="56"/>
      <c r="I121" s="56"/>
    </row>
    <row r="122" spans="1:12" s="270" customFormat="1" ht="33" customHeight="1" thickBot="1" x14ac:dyDescent="0.3">
      <c r="A122" s="292" t="s">
        <v>545</v>
      </c>
      <c r="B122" s="292"/>
      <c r="C122" s="292"/>
      <c r="D122" s="292"/>
      <c r="E122" s="292"/>
      <c r="F122" s="292"/>
      <c r="G122" s="292"/>
      <c r="H122" s="292"/>
      <c r="I122" s="292"/>
    </row>
    <row r="123" spans="1:12" ht="37.5" customHeight="1" thickBot="1" x14ac:dyDescent="0.3">
      <c r="A123" s="86" t="s">
        <v>1</v>
      </c>
      <c r="B123" s="86" t="s">
        <v>535</v>
      </c>
      <c r="C123" s="86" t="s">
        <v>2</v>
      </c>
      <c r="D123" s="282" t="s">
        <v>554</v>
      </c>
      <c r="E123" s="49" t="s">
        <v>3</v>
      </c>
      <c r="F123" s="49" t="s">
        <v>4</v>
      </c>
      <c r="G123" s="50" t="s">
        <v>5</v>
      </c>
      <c r="H123" s="49" t="s">
        <v>6</v>
      </c>
      <c r="I123" s="49" t="s">
        <v>7</v>
      </c>
      <c r="J123" s="252"/>
      <c r="K123" s="252"/>
    </row>
    <row r="124" spans="1:12" ht="26.25" customHeight="1" thickBot="1" x14ac:dyDescent="0.3">
      <c r="A124" s="46" t="s">
        <v>11</v>
      </c>
      <c r="B124" s="86">
        <v>1</v>
      </c>
      <c r="C124" s="46" t="s">
        <v>68</v>
      </c>
      <c r="D124" s="287">
        <f>B124*E124</f>
        <v>5720</v>
      </c>
      <c r="E124" s="55">
        <v>5720</v>
      </c>
      <c r="F124" s="54"/>
      <c r="G124" s="54">
        <v>81.2</v>
      </c>
      <c r="H124" s="61">
        <f t="shared" ref="H124:H129" si="27">E124-G124+F124</f>
        <v>5638.8</v>
      </c>
      <c r="I124" s="51">
        <f>H124/30</f>
        <v>187.96</v>
      </c>
      <c r="J124" s="252"/>
      <c r="K124" s="252"/>
    </row>
    <row r="125" spans="1:12" ht="24" customHeight="1" thickBot="1" x14ac:dyDescent="0.3">
      <c r="A125" s="46" t="s">
        <v>426</v>
      </c>
      <c r="B125" s="86">
        <v>1</v>
      </c>
      <c r="C125" s="46" t="s">
        <v>68</v>
      </c>
      <c r="D125" s="287">
        <f t="shared" ref="D125:D130" si="28">B125*E125</f>
        <v>6716.1149999999998</v>
      </c>
      <c r="E125" s="51">
        <v>6716.1149999999998</v>
      </c>
      <c r="F125" s="54"/>
      <c r="G125" s="54">
        <v>355</v>
      </c>
      <c r="H125" s="61">
        <f t="shared" si="27"/>
        <v>6361.1149999999998</v>
      </c>
      <c r="I125" s="51">
        <f t="shared" ref="I125:I130" si="29">H125/30</f>
        <v>212.03716666666665</v>
      </c>
      <c r="J125" s="252"/>
      <c r="K125" s="252"/>
    </row>
    <row r="126" spans="1:12" ht="24" customHeight="1" thickBot="1" x14ac:dyDescent="0.3">
      <c r="A126" s="46" t="s">
        <v>386</v>
      </c>
      <c r="B126" s="86">
        <v>1</v>
      </c>
      <c r="C126" s="46" t="s">
        <v>68</v>
      </c>
      <c r="D126" s="287">
        <f t="shared" si="28"/>
        <v>9068.67</v>
      </c>
      <c r="E126" s="131">
        <v>9068.67</v>
      </c>
      <c r="F126" s="51"/>
      <c r="G126" s="132">
        <v>523.16</v>
      </c>
      <c r="H126" s="45">
        <f t="shared" si="27"/>
        <v>8545.51</v>
      </c>
      <c r="I126" s="51">
        <f t="shared" si="29"/>
        <v>284.85033333333337</v>
      </c>
      <c r="J126" s="252"/>
      <c r="K126" s="252"/>
    </row>
    <row r="127" spans="1:12" ht="24" customHeight="1" thickBot="1" x14ac:dyDescent="0.3">
      <c r="A127" s="46" t="s">
        <v>428</v>
      </c>
      <c r="B127" s="86">
        <v>1</v>
      </c>
      <c r="C127" s="46" t="s">
        <v>68</v>
      </c>
      <c r="D127" s="287">
        <f t="shared" si="28"/>
        <v>8594</v>
      </c>
      <c r="E127" s="131">
        <v>8594</v>
      </c>
      <c r="F127" s="51"/>
      <c r="G127" s="132">
        <v>471</v>
      </c>
      <c r="H127" s="61">
        <f t="shared" si="27"/>
        <v>8123</v>
      </c>
      <c r="I127" s="51">
        <f t="shared" si="29"/>
        <v>270.76666666666665</v>
      </c>
      <c r="J127" s="252"/>
      <c r="K127" s="252"/>
    </row>
    <row r="128" spans="1:12" ht="24" customHeight="1" thickBot="1" x14ac:dyDescent="0.3">
      <c r="A128" s="46" t="s">
        <v>89</v>
      </c>
      <c r="B128" s="86">
        <v>1</v>
      </c>
      <c r="C128" s="46" t="s">
        <v>72</v>
      </c>
      <c r="D128" s="287">
        <f t="shared" si="28"/>
        <v>6716.1149999999998</v>
      </c>
      <c r="E128" s="45">
        <v>6716.1149999999998</v>
      </c>
      <c r="F128" s="45"/>
      <c r="G128" s="45">
        <v>355</v>
      </c>
      <c r="H128" s="45">
        <f t="shared" si="27"/>
        <v>6361.1149999999998</v>
      </c>
      <c r="I128" s="51">
        <f t="shared" si="29"/>
        <v>212.03716666666665</v>
      </c>
      <c r="J128" s="252"/>
      <c r="K128" s="252"/>
    </row>
    <row r="129" spans="1:11" ht="24" customHeight="1" thickBot="1" x14ac:dyDescent="0.3">
      <c r="A129" s="46" t="s">
        <v>395</v>
      </c>
      <c r="B129" s="86">
        <v>1</v>
      </c>
      <c r="C129" s="46" t="s">
        <v>72</v>
      </c>
      <c r="D129" s="287">
        <f t="shared" si="28"/>
        <v>8762</v>
      </c>
      <c r="E129" s="51">
        <v>8762</v>
      </c>
      <c r="F129" s="45"/>
      <c r="G129" s="45">
        <v>714.21</v>
      </c>
      <c r="H129" s="45">
        <f t="shared" si="27"/>
        <v>8047.79</v>
      </c>
      <c r="I129" s="51">
        <f t="shared" si="29"/>
        <v>268.25966666666665</v>
      </c>
      <c r="J129" s="252"/>
      <c r="K129" s="252"/>
    </row>
    <row r="130" spans="1:11" ht="24" customHeight="1" thickBot="1" x14ac:dyDescent="0.3">
      <c r="A130" s="46" t="s">
        <v>429</v>
      </c>
      <c r="B130" s="86">
        <v>1</v>
      </c>
      <c r="C130" s="46" t="s">
        <v>72</v>
      </c>
      <c r="D130" s="287">
        <f t="shared" si="28"/>
        <v>8594</v>
      </c>
      <c r="E130" s="131">
        <v>8594</v>
      </c>
      <c r="F130" s="45"/>
      <c r="G130" s="131">
        <v>471</v>
      </c>
      <c r="H130" s="45">
        <f t="shared" ref="H130" si="30">E130-G130+F130</f>
        <v>8123</v>
      </c>
      <c r="I130" s="51">
        <f t="shared" si="29"/>
        <v>270.76666666666665</v>
      </c>
      <c r="J130" s="252"/>
      <c r="K130" s="252"/>
    </row>
    <row r="131" spans="1:11" s="76" customFormat="1" ht="24" customHeight="1" x14ac:dyDescent="0.25">
      <c r="A131" s="52"/>
      <c r="B131" s="68"/>
      <c r="C131" s="52"/>
      <c r="D131" s="285">
        <f>SUM(D124:D130)</f>
        <v>54170.9</v>
      </c>
      <c r="E131" s="264"/>
      <c r="F131" s="53"/>
      <c r="G131" s="264"/>
      <c r="H131" s="53"/>
      <c r="I131" s="48"/>
    </row>
    <row r="132" spans="1:11" s="76" customFormat="1" ht="24" customHeight="1" x14ac:dyDescent="0.25">
      <c r="A132" s="52"/>
      <c r="B132" s="68"/>
      <c r="C132" s="52"/>
      <c r="D132" s="285"/>
      <c r="E132" s="264"/>
      <c r="F132" s="53"/>
      <c r="G132" s="264"/>
      <c r="H132" s="53"/>
      <c r="I132" s="48"/>
    </row>
    <row r="133" spans="1:11" s="76" customFormat="1" ht="24" customHeight="1" thickBot="1" x14ac:dyDescent="0.3">
      <c r="A133" s="68"/>
      <c r="B133" s="68"/>
      <c r="C133" s="68"/>
      <c r="D133" s="284"/>
      <c r="E133" s="56"/>
      <c r="F133" s="56"/>
      <c r="G133" s="56"/>
      <c r="H133" s="56"/>
      <c r="I133" s="56"/>
    </row>
    <row r="134" spans="1:11" s="262" customFormat="1" ht="30.75" customHeight="1" thickBot="1" x14ac:dyDescent="0.3">
      <c r="A134" s="292" t="s">
        <v>544</v>
      </c>
      <c r="B134" s="292"/>
      <c r="C134" s="292"/>
      <c r="D134" s="292"/>
      <c r="E134" s="292"/>
      <c r="F134" s="292"/>
      <c r="G134" s="292"/>
      <c r="H134" s="292"/>
      <c r="I134" s="292"/>
    </row>
    <row r="135" spans="1:11" ht="24.75" thickBot="1" x14ac:dyDescent="0.3">
      <c r="A135" s="86" t="s">
        <v>1</v>
      </c>
      <c r="B135" s="86" t="s">
        <v>535</v>
      </c>
      <c r="C135" s="86" t="s">
        <v>2</v>
      </c>
      <c r="D135" s="282" t="s">
        <v>554</v>
      </c>
      <c r="E135" s="49" t="s">
        <v>3</v>
      </c>
      <c r="F135" s="49" t="s">
        <v>4</v>
      </c>
      <c r="G135" s="50" t="s">
        <v>5</v>
      </c>
      <c r="H135" s="49" t="s">
        <v>6</v>
      </c>
      <c r="I135" s="49" t="s">
        <v>7</v>
      </c>
      <c r="J135" s="252"/>
      <c r="K135" s="252"/>
    </row>
    <row r="136" spans="1:11" ht="24" customHeight="1" thickBot="1" x14ac:dyDescent="0.3">
      <c r="A136" s="46" t="s">
        <v>518</v>
      </c>
      <c r="B136" s="86">
        <v>1</v>
      </c>
      <c r="C136" s="46" t="s">
        <v>528</v>
      </c>
      <c r="D136" s="283">
        <f>B136*E136</f>
        <v>5442.22</v>
      </c>
      <c r="E136" s="45">
        <v>5442.22</v>
      </c>
      <c r="F136" s="45">
        <v>95</v>
      </c>
      <c r="G136" s="45"/>
      <c r="H136" s="45">
        <v>5727.6977000000006</v>
      </c>
      <c r="I136" s="45">
        <f>H136/30</f>
        <v>190.92325666666667</v>
      </c>
      <c r="J136" s="252"/>
      <c r="K136" s="252"/>
    </row>
    <row r="137" spans="1:11" ht="24" customHeight="1" thickBot="1" x14ac:dyDescent="0.3">
      <c r="A137" s="46" t="s">
        <v>420</v>
      </c>
      <c r="B137" s="86">
        <v>1</v>
      </c>
      <c r="C137" s="46" t="s">
        <v>528</v>
      </c>
      <c r="D137" s="283">
        <f t="shared" ref="D137:D139" si="31">B137*E137</f>
        <v>6716.1149999999998</v>
      </c>
      <c r="E137" s="45">
        <v>6716.1149999999998</v>
      </c>
      <c r="F137" s="45"/>
      <c r="G137" s="45">
        <v>384.81</v>
      </c>
      <c r="H137" s="45">
        <v>6566.3690249999991</v>
      </c>
      <c r="I137" s="45">
        <f t="shared" ref="I137:I139" si="32">H137/30</f>
        <v>218.87896749999996</v>
      </c>
      <c r="J137" s="252"/>
      <c r="K137" s="252"/>
    </row>
    <row r="138" spans="1:11" ht="24" customHeight="1" thickBot="1" x14ac:dyDescent="0.3">
      <c r="A138" s="46" t="s">
        <v>71</v>
      </c>
      <c r="B138" s="86">
        <v>23</v>
      </c>
      <c r="C138" s="46" t="s">
        <v>528</v>
      </c>
      <c r="D138" s="283">
        <f>B138*E138</f>
        <v>102171.06000000001</v>
      </c>
      <c r="E138" s="45">
        <v>4442.22</v>
      </c>
      <c r="F138" s="45">
        <v>95</v>
      </c>
      <c r="G138" s="45"/>
      <c r="H138" s="45">
        <v>4692.6977000000006</v>
      </c>
      <c r="I138" s="45">
        <f t="shared" si="32"/>
        <v>156.42325666666667</v>
      </c>
      <c r="J138" s="252"/>
      <c r="K138" s="252"/>
    </row>
    <row r="139" spans="1:11" ht="24" customHeight="1" thickBot="1" x14ac:dyDescent="0.3">
      <c r="A139" s="60" t="s">
        <v>63</v>
      </c>
      <c r="B139" s="63">
        <v>1</v>
      </c>
      <c r="C139" s="46" t="s">
        <v>528</v>
      </c>
      <c r="D139" s="283">
        <f t="shared" si="31"/>
        <v>3295.44</v>
      </c>
      <c r="E139" s="45">
        <v>3295.44</v>
      </c>
      <c r="F139" s="61">
        <v>392</v>
      </c>
      <c r="G139" s="61"/>
      <c r="H139" s="61">
        <v>3802.7804000000001</v>
      </c>
      <c r="I139" s="45">
        <f t="shared" si="32"/>
        <v>126.75934666666667</v>
      </c>
      <c r="J139" s="252"/>
      <c r="K139" s="252"/>
    </row>
    <row r="140" spans="1:11" ht="24" customHeight="1" thickBot="1" x14ac:dyDescent="0.3">
      <c r="A140" s="272"/>
      <c r="B140" s="273"/>
      <c r="C140" s="256"/>
      <c r="D140" s="286">
        <f>SUM(D136:D139)</f>
        <v>117624.83500000002</v>
      </c>
      <c r="E140" s="257"/>
      <c r="F140" s="274"/>
      <c r="G140" s="274"/>
      <c r="H140" s="274"/>
      <c r="I140" s="257"/>
      <c r="J140" s="252"/>
      <c r="K140" s="252"/>
    </row>
    <row r="141" spans="1:11" s="262" customFormat="1" ht="15" customHeight="1" thickBot="1" x14ac:dyDescent="0.3">
      <c r="A141" s="291" t="s">
        <v>543</v>
      </c>
      <c r="B141" s="291"/>
      <c r="C141" s="291"/>
      <c r="D141" s="291"/>
      <c r="E141" s="291"/>
      <c r="F141" s="291"/>
      <c r="G141" s="291"/>
      <c r="H141" s="291"/>
      <c r="I141" s="291"/>
    </row>
    <row r="142" spans="1:11" ht="34.5" customHeight="1" thickBot="1" x14ac:dyDescent="0.3">
      <c r="A142" s="86" t="s">
        <v>1</v>
      </c>
      <c r="B142" s="86" t="s">
        <v>535</v>
      </c>
      <c r="C142" s="86" t="s">
        <v>2</v>
      </c>
      <c r="D142" s="282" t="s">
        <v>554</v>
      </c>
      <c r="E142" s="49" t="s">
        <v>3</v>
      </c>
      <c r="F142" s="49" t="s">
        <v>4</v>
      </c>
      <c r="G142" s="50" t="s">
        <v>5</v>
      </c>
      <c r="H142" s="49" t="s">
        <v>6</v>
      </c>
      <c r="I142" s="49" t="s">
        <v>7</v>
      </c>
      <c r="J142" s="252"/>
      <c r="K142" s="252"/>
    </row>
    <row r="143" spans="1:11" ht="21.75" customHeight="1" thickBot="1" x14ac:dyDescent="0.3">
      <c r="A143" s="46" t="s">
        <v>79</v>
      </c>
      <c r="B143" s="86">
        <v>1</v>
      </c>
      <c r="C143" s="46" t="s">
        <v>529</v>
      </c>
      <c r="D143" s="283">
        <f>B143*E143</f>
        <v>4888.5153500000006</v>
      </c>
      <c r="E143" s="45">
        <v>4888.5153500000006</v>
      </c>
      <c r="F143" s="45">
        <v>83</v>
      </c>
      <c r="G143" s="45"/>
      <c r="H143" s="45">
        <f t="shared" ref="H143:H144" si="33">E143-G143+F143</f>
        <v>4971.5153500000006</v>
      </c>
      <c r="I143" s="45">
        <f t="shared" ref="I143:I145" si="34">H143/30</f>
        <v>165.71717833333335</v>
      </c>
      <c r="J143" s="252"/>
      <c r="K143" s="252"/>
    </row>
    <row r="144" spans="1:11" ht="21.75" customHeight="1" thickBot="1" x14ac:dyDescent="0.3">
      <c r="A144" s="46" t="s">
        <v>531</v>
      </c>
      <c r="B144" s="86">
        <v>8</v>
      </c>
      <c r="C144" s="46" t="s">
        <v>529</v>
      </c>
      <c r="D144" s="283">
        <f>B144*E144</f>
        <v>55609.432199999996</v>
      </c>
      <c r="E144" s="45">
        <v>6951.1790249999995</v>
      </c>
      <c r="F144" s="45"/>
      <c r="G144" s="45">
        <v>384.81</v>
      </c>
      <c r="H144" s="45">
        <f t="shared" si="33"/>
        <v>6566.3690249999991</v>
      </c>
      <c r="I144" s="45">
        <f t="shared" si="34"/>
        <v>218.87896749999996</v>
      </c>
      <c r="J144" s="252"/>
      <c r="K144" s="252"/>
    </row>
    <row r="145" spans="1:11" ht="21.75" customHeight="1" thickBot="1" x14ac:dyDescent="0.3">
      <c r="A145" s="46" t="s">
        <v>530</v>
      </c>
      <c r="B145" s="86">
        <v>48</v>
      </c>
      <c r="C145" s="46" t="s">
        <v>529</v>
      </c>
      <c r="D145" s="283">
        <f>B145*E145</f>
        <v>234648.73680000001</v>
      </c>
      <c r="E145" s="45">
        <v>4888.5153500000006</v>
      </c>
      <c r="F145" s="45">
        <v>83</v>
      </c>
      <c r="G145" s="45"/>
      <c r="H145" s="45">
        <f t="shared" ref="H145:H147" si="35">E145-G145+F145</f>
        <v>4971.5153500000006</v>
      </c>
      <c r="I145" s="45">
        <f t="shared" si="34"/>
        <v>165.71717833333335</v>
      </c>
      <c r="J145" s="252"/>
      <c r="K145" s="252"/>
    </row>
    <row r="146" spans="1:11" ht="24" customHeight="1" thickBot="1" x14ac:dyDescent="0.3">
      <c r="A146" s="46" t="s">
        <v>542</v>
      </c>
      <c r="B146" s="86">
        <v>3</v>
      </c>
      <c r="C146" s="46" t="s">
        <v>529</v>
      </c>
      <c r="D146" s="283">
        <f t="shared" ref="D146:D148" si="36">B146*E146</f>
        <v>14665.546050000001</v>
      </c>
      <c r="E146" s="45">
        <v>4888.5153500000006</v>
      </c>
      <c r="F146" s="45">
        <v>83</v>
      </c>
      <c r="G146" s="266"/>
      <c r="H146" s="45">
        <f t="shared" si="35"/>
        <v>4971.5153500000006</v>
      </c>
      <c r="I146" s="61">
        <f t="shared" ref="I146:I148" si="37">H146/30</f>
        <v>165.71717833333335</v>
      </c>
      <c r="J146" s="252"/>
      <c r="K146" s="252"/>
    </row>
    <row r="147" spans="1:11" ht="24" customHeight="1" thickBot="1" x14ac:dyDescent="0.3">
      <c r="A147" s="46" t="s">
        <v>417</v>
      </c>
      <c r="B147" s="86">
        <v>1</v>
      </c>
      <c r="C147" s="46" t="s">
        <v>529</v>
      </c>
      <c r="D147" s="283">
        <f t="shared" si="36"/>
        <v>6370.72</v>
      </c>
      <c r="E147" s="205">
        <v>6370.72</v>
      </c>
      <c r="F147" s="45"/>
      <c r="G147" s="45">
        <v>164.94</v>
      </c>
      <c r="H147" s="45">
        <f t="shared" si="35"/>
        <v>6205.7800000000007</v>
      </c>
      <c r="I147" s="61">
        <f t="shared" si="37"/>
        <v>206.85933333333335</v>
      </c>
      <c r="J147" s="252"/>
      <c r="K147" s="252"/>
    </row>
    <row r="148" spans="1:11" ht="18" customHeight="1" thickBot="1" x14ac:dyDescent="0.3">
      <c r="A148" s="46" t="s">
        <v>80</v>
      </c>
      <c r="B148" s="86">
        <v>2</v>
      </c>
      <c r="C148" s="46" t="s">
        <v>529</v>
      </c>
      <c r="D148" s="283">
        <f t="shared" si="36"/>
        <v>9286.02</v>
      </c>
      <c r="E148" s="45">
        <v>4643.01</v>
      </c>
      <c r="F148" s="45">
        <v>83</v>
      </c>
      <c r="G148" s="45"/>
      <c r="H148" s="45">
        <f>E148-G148+F148</f>
        <v>4726.01</v>
      </c>
      <c r="I148" s="61">
        <f t="shared" si="37"/>
        <v>157.53366666666668</v>
      </c>
      <c r="J148" s="252"/>
      <c r="K148" s="252"/>
    </row>
    <row r="149" spans="1:11" ht="24" customHeight="1" x14ac:dyDescent="0.25">
      <c r="A149" s="249"/>
      <c r="B149" s="248"/>
      <c r="C149" s="249"/>
      <c r="D149" s="288">
        <f>SUM(D143:D148)</f>
        <v>325468.97039999999</v>
      </c>
      <c r="E149" s="250"/>
      <c r="F149" s="250"/>
      <c r="G149" s="66"/>
      <c r="J149" s="252"/>
      <c r="K149" s="252"/>
    </row>
    <row r="150" spans="1:11" ht="18" customHeight="1" thickBot="1" x14ac:dyDescent="0.3">
      <c r="A150" s="52"/>
      <c r="B150" s="68"/>
      <c r="C150" s="52"/>
      <c r="D150" s="285"/>
      <c r="E150" s="53"/>
      <c r="F150" s="53"/>
      <c r="G150" s="53"/>
      <c r="H150" s="53"/>
      <c r="I150" s="53"/>
      <c r="J150" s="252"/>
      <c r="K150" s="252"/>
    </row>
    <row r="151" spans="1:11" ht="17.25" customHeight="1" thickBot="1" x14ac:dyDescent="0.3">
      <c r="A151" s="292"/>
      <c r="B151" s="292"/>
      <c r="C151" s="292"/>
      <c r="D151" s="292"/>
      <c r="E151" s="292"/>
      <c r="F151" s="292"/>
      <c r="G151" s="292"/>
      <c r="H151" s="292"/>
      <c r="I151" s="292"/>
      <c r="J151" s="252"/>
      <c r="K151" s="252"/>
    </row>
    <row r="152" spans="1:11" ht="35.25" customHeight="1" thickBot="1" x14ac:dyDescent="0.3">
      <c r="A152" s="86" t="s">
        <v>1</v>
      </c>
      <c r="B152" s="86" t="s">
        <v>535</v>
      </c>
      <c r="C152" s="86" t="s">
        <v>2</v>
      </c>
      <c r="D152" s="282" t="s">
        <v>554</v>
      </c>
      <c r="E152" s="49" t="s">
        <v>3</v>
      </c>
      <c r="F152" s="49" t="s">
        <v>4</v>
      </c>
      <c r="G152" s="50" t="s">
        <v>5</v>
      </c>
      <c r="H152" s="49" t="s">
        <v>6</v>
      </c>
      <c r="I152" s="49" t="s">
        <v>7</v>
      </c>
      <c r="J152" s="252"/>
      <c r="K152" s="252"/>
    </row>
    <row r="153" spans="1:11" ht="24" customHeight="1" thickBot="1" x14ac:dyDescent="0.3">
      <c r="A153" s="46" t="s">
        <v>142</v>
      </c>
      <c r="B153" s="86">
        <v>1</v>
      </c>
      <c r="C153" s="46" t="s">
        <v>92</v>
      </c>
      <c r="D153" s="283">
        <f>B153*E153</f>
        <v>7162.2</v>
      </c>
      <c r="E153" s="51">
        <v>7162.2</v>
      </c>
      <c r="F153" s="45"/>
      <c r="G153" s="45">
        <v>315.70999999999998</v>
      </c>
      <c r="H153" s="45">
        <f t="shared" ref="H153:H154" si="38">E153-G153+F153</f>
        <v>6846.49</v>
      </c>
      <c r="I153" s="45">
        <f>H153/30</f>
        <v>228.21633333333332</v>
      </c>
      <c r="J153" s="252"/>
      <c r="K153" s="252"/>
    </row>
    <row r="154" spans="1:11" ht="24" customHeight="1" thickBot="1" x14ac:dyDescent="0.3">
      <c r="A154" s="46" t="s">
        <v>95</v>
      </c>
      <c r="B154" s="86">
        <v>2</v>
      </c>
      <c r="C154" s="46" t="s">
        <v>92</v>
      </c>
      <c r="D154" s="283">
        <f t="shared" ref="D154:D165" si="39">B154*E154</f>
        <v>14251.95</v>
      </c>
      <c r="E154" s="51">
        <v>7125.9750000000004</v>
      </c>
      <c r="F154" s="45"/>
      <c r="G154" s="45">
        <v>311.77999999999997</v>
      </c>
      <c r="H154" s="45">
        <f t="shared" si="38"/>
        <v>6814.1950000000006</v>
      </c>
      <c r="I154" s="45">
        <f t="shared" ref="I154:I165" si="40">H154/30</f>
        <v>227.13983333333334</v>
      </c>
      <c r="J154" s="252"/>
      <c r="K154" s="252"/>
    </row>
    <row r="155" spans="1:11" ht="22.5" customHeight="1" thickBot="1" x14ac:dyDescent="0.3">
      <c r="A155" s="46" t="s">
        <v>95</v>
      </c>
      <c r="B155" s="86">
        <v>1</v>
      </c>
      <c r="C155" s="60" t="s">
        <v>92</v>
      </c>
      <c r="D155" s="283">
        <f t="shared" si="39"/>
        <v>5300</v>
      </c>
      <c r="E155" s="51">
        <v>5300</v>
      </c>
      <c r="F155" s="61"/>
      <c r="G155" s="45">
        <v>113.13</v>
      </c>
      <c r="H155" s="45">
        <f>E155-G155+F155</f>
        <v>5186.87</v>
      </c>
      <c r="I155" s="45">
        <f>H155/30</f>
        <v>172.89566666666667</v>
      </c>
      <c r="J155" s="252"/>
      <c r="K155" s="252"/>
    </row>
    <row r="156" spans="1:11" ht="24" customHeight="1" thickBot="1" x14ac:dyDescent="0.3">
      <c r="A156" s="46" t="s">
        <v>62</v>
      </c>
      <c r="B156" s="86">
        <v>8</v>
      </c>
      <c r="C156" s="46" t="s">
        <v>92</v>
      </c>
      <c r="D156" s="283">
        <f t="shared" si="39"/>
        <v>26363.52</v>
      </c>
      <c r="E156" s="45">
        <v>3295.44</v>
      </c>
      <c r="F156" s="45">
        <v>300</v>
      </c>
      <c r="G156" s="45"/>
      <c r="H156" s="45">
        <f t="shared" ref="H156" si="41">E156-G156+F156</f>
        <v>3595.44</v>
      </c>
      <c r="I156" s="45">
        <f t="shared" si="40"/>
        <v>119.848</v>
      </c>
      <c r="J156" s="252"/>
      <c r="K156" s="252"/>
    </row>
    <row r="157" spans="1:11" ht="22.5" customHeight="1" thickBot="1" x14ac:dyDescent="0.3">
      <c r="A157" s="46" t="s">
        <v>541</v>
      </c>
      <c r="B157" s="86">
        <v>5</v>
      </c>
      <c r="C157" s="46" t="s">
        <v>92</v>
      </c>
      <c r="D157" s="283">
        <f t="shared" si="39"/>
        <v>19416.600000000002</v>
      </c>
      <c r="E157" s="45">
        <v>3883.32</v>
      </c>
      <c r="F157" s="45">
        <v>228.76</v>
      </c>
      <c r="G157" s="45"/>
      <c r="H157" s="45">
        <f t="shared" ref="H157:H163" si="42">E157-G157+F157</f>
        <v>4112.08</v>
      </c>
      <c r="I157" s="45">
        <f t="shared" si="40"/>
        <v>137.06933333333333</v>
      </c>
      <c r="J157" s="252"/>
      <c r="K157" s="252"/>
    </row>
    <row r="158" spans="1:11" ht="22.5" customHeight="1" thickBot="1" x14ac:dyDescent="0.3">
      <c r="A158" s="46" t="s">
        <v>15</v>
      </c>
      <c r="B158" s="86">
        <v>2</v>
      </c>
      <c r="C158" s="60" t="s">
        <v>92</v>
      </c>
      <c r="D158" s="283">
        <f t="shared" si="39"/>
        <v>12047.694</v>
      </c>
      <c r="E158" s="62">
        <v>6023.8469999999998</v>
      </c>
      <c r="F158" s="61"/>
      <c r="G158" s="61">
        <v>103.56</v>
      </c>
      <c r="H158" s="45">
        <f t="shared" si="42"/>
        <v>5920.2869999999994</v>
      </c>
      <c r="I158" s="45">
        <f t="shared" si="40"/>
        <v>197.34289999999999</v>
      </c>
      <c r="J158" s="252"/>
      <c r="K158" s="252"/>
    </row>
    <row r="159" spans="1:11" ht="22.5" customHeight="1" thickBot="1" x14ac:dyDescent="0.3">
      <c r="A159" s="47" t="s">
        <v>97</v>
      </c>
      <c r="B159" s="207">
        <v>1</v>
      </c>
      <c r="C159" s="263" t="s">
        <v>92</v>
      </c>
      <c r="D159" s="283">
        <f t="shared" si="39"/>
        <v>6716.4461999999994</v>
      </c>
      <c r="E159" s="54">
        <v>6716.4461999999994</v>
      </c>
      <c r="F159" s="54"/>
      <c r="G159" s="54">
        <v>213.83099999999999</v>
      </c>
      <c r="H159" s="45">
        <f t="shared" si="42"/>
        <v>6502.6151999999993</v>
      </c>
      <c r="I159" s="45">
        <f t="shared" si="40"/>
        <v>216.75383999999997</v>
      </c>
      <c r="J159" s="252"/>
      <c r="K159" s="252"/>
    </row>
    <row r="160" spans="1:11" ht="24" customHeight="1" thickBot="1" x14ac:dyDescent="0.3">
      <c r="A160" s="46" t="s">
        <v>98</v>
      </c>
      <c r="B160" s="86">
        <v>1</v>
      </c>
      <c r="C160" s="60" t="s">
        <v>92</v>
      </c>
      <c r="D160" s="283">
        <f t="shared" si="39"/>
        <v>8086.4549999999999</v>
      </c>
      <c r="E160" s="45">
        <v>8086.4549999999999</v>
      </c>
      <c r="F160" s="45"/>
      <c r="G160" s="45">
        <v>625.30559999999991</v>
      </c>
      <c r="H160" s="45">
        <f t="shared" si="42"/>
        <v>7461.1494000000002</v>
      </c>
      <c r="I160" s="45">
        <f t="shared" si="40"/>
        <v>248.70498000000001</v>
      </c>
      <c r="J160" s="252"/>
      <c r="K160" s="252"/>
    </row>
    <row r="161" spans="1:11" ht="24" customHeight="1" thickBot="1" x14ac:dyDescent="0.3">
      <c r="A161" s="58" t="s">
        <v>99</v>
      </c>
      <c r="B161" s="254">
        <v>1</v>
      </c>
      <c r="C161" s="60" t="s">
        <v>92</v>
      </c>
      <c r="D161" s="283">
        <f t="shared" si="39"/>
        <v>6716.4461999999994</v>
      </c>
      <c r="E161" s="45">
        <v>6716.4461999999994</v>
      </c>
      <c r="F161" s="45"/>
      <c r="G161" s="45">
        <v>213.83099999999999</v>
      </c>
      <c r="H161" s="45">
        <f t="shared" si="42"/>
        <v>6502.6151999999993</v>
      </c>
      <c r="I161" s="45">
        <f t="shared" si="40"/>
        <v>216.75383999999997</v>
      </c>
      <c r="J161" s="252"/>
      <c r="K161" s="252"/>
    </row>
    <row r="162" spans="1:11" ht="24" customHeight="1" thickBot="1" x14ac:dyDescent="0.3">
      <c r="A162" s="58" t="s">
        <v>75</v>
      </c>
      <c r="B162" s="254">
        <v>1</v>
      </c>
      <c r="C162" s="60" t="s">
        <v>92</v>
      </c>
      <c r="D162" s="283">
        <f t="shared" si="39"/>
        <v>4643.01</v>
      </c>
      <c r="E162" s="45">
        <v>4643.01</v>
      </c>
      <c r="F162" s="45">
        <v>96.296400000000006</v>
      </c>
      <c r="G162" s="45">
        <v>0</v>
      </c>
      <c r="H162" s="45">
        <f t="shared" si="42"/>
        <v>4739.3064000000004</v>
      </c>
      <c r="I162" s="45">
        <f t="shared" si="40"/>
        <v>157.97688000000002</v>
      </c>
      <c r="J162" s="252"/>
      <c r="K162" s="252"/>
    </row>
    <row r="163" spans="1:11" ht="24.75" customHeight="1" thickBot="1" x14ac:dyDescent="0.3">
      <c r="A163" s="58" t="s">
        <v>396</v>
      </c>
      <c r="B163" s="254">
        <v>1</v>
      </c>
      <c r="C163" s="60" t="s">
        <v>92</v>
      </c>
      <c r="D163" s="283">
        <f t="shared" si="39"/>
        <v>6716.4461999999994</v>
      </c>
      <c r="E163" s="45">
        <v>6716.4461999999994</v>
      </c>
      <c r="F163" s="45"/>
      <c r="G163" s="45">
        <v>213.83099999999999</v>
      </c>
      <c r="H163" s="45">
        <f t="shared" si="42"/>
        <v>6502.6151999999993</v>
      </c>
      <c r="I163" s="45">
        <f t="shared" si="40"/>
        <v>216.75383999999997</v>
      </c>
      <c r="J163" s="252"/>
      <c r="K163" s="252"/>
    </row>
    <row r="164" spans="1:11" ht="25.5" customHeight="1" thickBot="1" x14ac:dyDescent="0.3">
      <c r="A164" s="58" t="s">
        <v>418</v>
      </c>
      <c r="B164" s="254">
        <v>1</v>
      </c>
      <c r="C164" s="60" t="s">
        <v>92</v>
      </c>
      <c r="D164" s="283">
        <f t="shared" si="39"/>
        <v>9068.67</v>
      </c>
      <c r="E164" s="45">
        <v>9068.67</v>
      </c>
      <c r="F164" s="45"/>
      <c r="G164" s="45">
        <v>763.27</v>
      </c>
      <c r="H164" s="45">
        <f t="shared" ref="H164" si="43">E164-G164+F164</f>
        <v>8305.4</v>
      </c>
      <c r="I164" s="45">
        <f t="shared" si="40"/>
        <v>276.84666666666664</v>
      </c>
      <c r="J164" s="252"/>
      <c r="K164" s="252"/>
    </row>
    <row r="165" spans="1:11" ht="24" customHeight="1" thickBot="1" x14ac:dyDescent="0.3">
      <c r="A165" s="46" t="s">
        <v>487</v>
      </c>
      <c r="B165" s="86">
        <v>1</v>
      </c>
      <c r="C165" s="60" t="s">
        <v>92</v>
      </c>
      <c r="D165" s="283">
        <f t="shared" si="39"/>
        <v>7650</v>
      </c>
      <c r="E165" s="45">
        <v>7650</v>
      </c>
      <c r="F165" s="45">
        <v>0</v>
      </c>
      <c r="G165" s="45">
        <v>54.44</v>
      </c>
      <c r="H165" s="45">
        <f>E165-G165+F165</f>
        <v>7595.56</v>
      </c>
      <c r="I165" s="45">
        <f t="shared" si="40"/>
        <v>253.18533333333335</v>
      </c>
      <c r="J165" s="252"/>
      <c r="K165" s="252"/>
    </row>
    <row r="166" spans="1:11" s="76" customFormat="1" ht="24" customHeight="1" x14ac:dyDescent="0.25">
      <c r="A166" s="52"/>
      <c r="B166" s="68"/>
      <c r="C166" s="52"/>
      <c r="D166" s="285">
        <f>SUM(D153:D165)</f>
        <v>134139.4376</v>
      </c>
      <c r="E166" s="53"/>
      <c r="F166" s="53"/>
      <c r="G166" s="53"/>
      <c r="H166" s="53"/>
      <c r="I166" s="53"/>
    </row>
    <row r="167" spans="1:11" s="76" customFormat="1" ht="24" customHeight="1" thickBot="1" x14ac:dyDescent="0.3">
      <c r="A167" s="52"/>
      <c r="B167" s="68"/>
      <c r="C167" s="52"/>
      <c r="D167" s="285"/>
      <c r="E167" s="53"/>
      <c r="F167" s="53"/>
      <c r="G167" s="53"/>
      <c r="H167" s="53"/>
      <c r="I167" s="53"/>
    </row>
    <row r="168" spans="1:11" s="76" customFormat="1" ht="24" customHeight="1" thickBot="1" x14ac:dyDescent="0.3">
      <c r="A168" s="295" t="s">
        <v>540</v>
      </c>
      <c r="B168" s="295"/>
      <c r="C168" s="295"/>
      <c r="D168" s="295"/>
      <c r="E168" s="295"/>
      <c r="F168" s="295"/>
      <c r="G168" s="295"/>
      <c r="H168" s="295"/>
      <c r="I168" s="295"/>
    </row>
    <row r="169" spans="1:11" ht="39" customHeight="1" thickBot="1" x14ac:dyDescent="0.3">
      <c r="A169" s="77" t="s">
        <v>1</v>
      </c>
      <c r="B169" s="86" t="s">
        <v>535</v>
      </c>
      <c r="C169" s="77" t="s">
        <v>2</v>
      </c>
      <c r="D169" s="282" t="s">
        <v>554</v>
      </c>
      <c r="E169" s="57" t="s">
        <v>3</v>
      </c>
      <c r="F169" s="57" t="s">
        <v>4</v>
      </c>
      <c r="G169" s="59" t="s">
        <v>5</v>
      </c>
      <c r="H169" s="57" t="s">
        <v>6</v>
      </c>
      <c r="I169" s="57" t="s">
        <v>7</v>
      </c>
      <c r="J169" s="252"/>
      <c r="K169" s="252"/>
    </row>
    <row r="170" spans="1:11" ht="24" customHeight="1" thickBot="1" x14ac:dyDescent="0.3">
      <c r="A170" s="46" t="s">
        <v>353</v>
      </c>
      <c r="B170" s="86">
        <v>1</v>
      </c>
      <c r="C170" s="46" t="s">
        <v>101</v>
      </c>
      <c r="D170" s="283">
        <f>B170*E170</f>
        <v>6323</v>
      </c>
      <c r="E170" s="45">
        <v>6323</v>
      </c>
      <c r="F170" s="45"/>
      <c r="G170" s="45">
        <v>32</v>
      </c>
      <c r="H170" s="45">
        <f>E170-G170+F170</f>
        <v>6291</v>
      </c>
      <c r="I170" s="45">
        <f>H170/30</f>
        <v>209.7</v>
      </c>
      <c r="J170" s="252"/>
      <c r="K170" s="252"/>
    </row>
    <row r="171" spans="1:11" ht="24" customHeight="1" thickBot="1" x14ac:dyDescent="0.3">
      <c r="A171" s="46" t="s">
        <v>75</v>
      </c>
      <c r="B171" s="86">
        <v>1</v>
      </c>
      <c r="C171" s="46" t="s">
        <v>101</v>
      </c>
      <c r="D171" s="283">
        <f t="shared" ref="D171:D187" si="44">B171*E171</f>
        <v>4951</v>
      </c>
      <c r="E171" s="45">
        <v>4951</v>
      </c>
      <c r="F171" s="45"/>
      <c r="G171" s="45">
        <v>84.66</v>
      </c>
      <c r="H171" s="45">
        <v>5638.2</v>
      </c>
      <c r="I171" s="45">
        <f t="shared" ref="I171:I187" si="45">H171/30</f>
        <v>187.94</v>
      </c>
      <c r="J171" s="252"/>
      <c r="K171" s="252"/>
    </row>
    <row r="172" spans="1:11" ht="24" customHeight="1" thickBot="1" x14ac:dyDescent="0.3">
      <c r="A172" s="46" t="s">
        <v>75</v>
      </c>
      <c r="B172" s="86">
        <v>1</v>
      </c>
      <c r="C172" s="46" t="s">
        <v>101</v>
      </c>
      <c r="D172" s="283">
        <f t="shared" si="44"/>
        <v>6716.4461999999994</v>
      </c>
      <c r="E172" s="45">
        <v>6716.4461999999994</v>
      </c>
      <c r="F172" s="45"/>
      <c r="G172" s="45">
        <v>213.83099999999999</v>
      </c>
      <c r="H172" s="45">
        <f t="shared" ref="H172" si="46">E172-G172+F172</f>
        <v>6502.6151999999993</v>
      </c>
      <c r="I172" s="45">
        <f t="shared" si="45"/>
        <v>216.75383999999997</v>
      </c>
      <c r="J172" s="252"/>
      <c r="K172" s="252"/>
    </row>
    <row r="173" spans="1:11" ht="24" customHeight="1" thickBot="1" x14ac:dyDescent="0.3">
      <c r="A173" s="46" t="s">
        <v>103</v>
      </c>
      <c r="B173" s="86">
        <v>1</v>
      </c>
      <c r="C173" s="46" t="s">
        <v>101</v>
      </c>
      <c r="D173" s="283">
        <f t="shared" si="44"/>
        <v>6325.54</v>
      </c>
      <c r="E173" s="45">
        <v>6325.54</v>
      </c>
      <c r="F173" s="45"/>
      <c r="G173" s="45">
        <v>83.662999999999997</v>
      </c>
      <c r="H173" s="45">
        <f t="shared" ref="H173:H174" si="47">E173-G173+F173</f>
        <v>6241.8770000000004</v>
      </c>
      <c r="I173" s="45">
        <f t="shared" si="45"/>
        <v>208.06256666666667</v>
      </c>
      <c r="J173" s="252"/>
      <c r="K173" s="252"/>
    </row>
    <row r="174" spans="1:11" ht="24" customHeight="1" thickBot="1" x14ac:dyDescent="0.3">
      <c r="A174" s="46" t="s">
        <v>49</v>
      </c>
      <c r="B174" s="86">
        <v>1</v>
      </c>
      <c r="C174" s="46" t="s">
        <v>101</v>
      </c>
      <c r="D174" s="283">
        <f t="shared" si="44"/>
        <v>5920.2</v>
      </c>
      <c r="E174" s="45">
        <v>5920.2</v>
      </c>
      <c r="F174" s="45"/>
      <c r="G174" s="45">
        <v>84.662999999999997</v>
      </c>
      <c r="H174" s="45">
        <f t="shared" si="47"/>
        <v>5835.5370000000003</v>
      </c>
      <c r="I174" s="45">
        <f t="shared" si="45"/>
        <v>194.5179</v>
      </c>
      <c r="J174" s="252"/>
      <c r="K174" s="252"/>
    </row>
    <row r="175" spans="1:11" ht="24" customHeight="1" thickBot="1" x14ac:dyDescent="0.3">
      <c r="A175" s="46" t="s">
        <v>11</v>
      </c>
      <c r="B175" s="86">
        <v>1</v>
      </c>
      <c r="C175" s="46" t="s">
        <v>101</v>
      </c>
      <c r="D175" s="283">
        <f t="shared" si="44"/>
        <v>5920.2</v>
      </c>
      <c r="E175" s="51">
        <v>5920.2</v>
      </c>
      <c r="F175" s="45"/>
      <c r="G175" s="45">
        <v>84.662999999999997</v>
      </c>
      <c r="H175" s="45">
        <f>E175-G175</f>
        <v>5835.5370000000003</v>
      </c>
      <c r="I175" s="45">
        <f t="shared" si="45"/>
        <v>194.5179</v>
      </c>
      <c r="J175" s="252"/>
      <c r="K175" s="252"/>
    </row>
    <row r="176" spans="1:11" ht="24" customHeight="1" thickBot="1" x14ac:dyDescent="0.3">
      <c r="A176" s="46" t="s">
        <v>104</v>
      </c>
      <c r="B176" s="86">
        <v>1</v>
      </c>
      <c r="C176" s="46" t="s">
        <v>101</v>
      </c>
      <c r="D176" s="283">
        <f t="shared" si="44"/>
        <v>10350</v>
      </c>
      <c r="E176" s="45">
        <v>10350</v>
      </c>
      <c r="F176" s="45"/>
      <c r="G176" s="45">
        <v>1107.5535</v>
      </c>
      <c r="H176" s="45">
        <f t="shared" ref="H176:H182" si="48">E176-G176+F176</f>
        <v>9242.4465</v>
      </c>
      <c r="I176" s="45">
        <f t="shared" si="45"/>
        <v>308.08154999999999</v>
      </c>
      <c r="J176" s="252"/>
      <c r="K176" s="252"/>
    </row>
    <row r="177" spans="1:11" ht="23.25" customHeight="1" thickBot="1" x14ac:dyDescent="0.3">
      <c r="A177" s="46" t="s">
        <v>105</v>
      </c>
      <c r="B177" s="86">
        <v>1</v>
      </c>
      <c r="C177" s="46" t="s">
        <v>101</v>
      </c>
      <c r="D177" s="283">
        <f t="shared" si="44"/>
        <v>5516.55</v>
      </c>
      <c r="E177" s="45">
        <v>5516.55</v>
      </c>
      <c r="F177" s="45"/>
      <c r="G177" s="45">
        <v>84.662999999999997</v>
      </c>
      <c r="H177" s="45">
        <f t="shared" si="48"/>
        <v>5431.8870000000006</v>
      </c>
      <c r="I177" s="45">
        <f t="shared" si="45"/>
        <v>181.06290000000001</v>
      </c>
      <c r="J177" s="252"/>
      <c r="K177" s="252"/>
    </row>
    <row r="178" spans="1:11" ht="24" customHeight="1" thickBot="1" x14ac:dyDescent="0.3">
      <c r="A178" s="46" t="s">
        <v>106</v>
      </c>
      <c r="B178" s="86">
        <v>1</v>
      </c>
      <c r="C178" s="46" t="s">
        <v>101</v>
      </c>
      <c r="D178" s="283">
        <f t="shared" si="44"/>
        <v>3295.44</v>
      </c>
      <c r="E178" s="45">
        <v>3295.44</v>
      </c>
      <c r="F178" s="45">
        <v>300</v>
      </c>
      <c r="G178" s="45"/>
      <c r="H178" s="45">
        <f t="shared" si="48"/>
        <v>3595.44</v>
      </c>
      <c r="I178" s="45">
        <f t="shared" si="45"/>
        <v>119.848</v>
      </c>
      <c r="J178" s="252"/>
      <c r="K178" s="252"/>
    </row>
    <row r="179" spans="1:11" ht="24" customHeight="1" thickBot="1" x14ac:dyDescent="0.3">
      <c r="A179" s="46" t="s">
        <v>106</v>
      </c>
      <c r="B179" s="86">
        <v>1</v>
      </c>
      <c r="C179" s="46" t="s">
        <v>101</v>
      </c>
      <c r="D179" s="283">
        <f t="shared" si="44"/>
        <v>4643.01</v>
      </c>
      <c r="E179" s="45">
        <v>4643.01</v>
      </c>
      <c r="F179" s="45"/>
      <c r="G179" s="45">
        <v>79.488</v>
      </c>
      <c r="H179" s="45">
        <f t="shared" si="48"/>
        <v>4563.5219999999999</v>
      </c>
      <c r="I179" s="45">
        <f t="shared" si="45"/>
        <v>152.1174</v>
      </c>
      <c r="J179" s="252"/>
      <c r="K179" s="252"/>
    </row>
    <row r="180" spans="1:11" ht="24" customHeight="1" thickBot="1" x14ac:dyDescent="0.3">
      <c r="A180" s="46" t="s">
        <v>11</v>
      </c>
      <c r="B180" s="86">
        <v>1</v>
      </c>
      <c r="C180" s="46" t="s">
        <v>101</v>
      </c>
      <c r="D180" s="283">
        <f t="shared" si="44"/>
        <v>6325.54</v>
      </c>
      <c r="E180" s="45">
        <v>6325.54</v>
      </c>
      <c r="F180" s="45"/>
      <c r="G180" s="45">
        <v>84.662999999999997</v>
      </c>
      <c r="H180" s="45">
        <f t="shared" si="48"/>
        <v>6240.8770000000004</v>
      </c>
      <c r="I180" s="45">
        <f t="shared" si="45"/>
        <v>208.02923333333334</v>
      </c>
      <c r="J180" s="252"/>
      <c r="K180" s="252"/>
    </row>
    <row r="181" spans="1:11" ht="24" customHeight="1" thickBot="1" x14ac:dyDescent="0.3">
      <c r="A181" s="46" t="s">
        <v>11</v>
      </c>
      <c r="B181" s="86">
        <v>1</v>
      </c>
      <c r="C181" s="46" t="s">
        <v>101</v>
      </c>
      <c r="D181" s="283">
        <f t="shared" si="44"/>
        <v>10143</v>
      </c>
      <c r="E181" s="45">
        <v>10143</v>
      </c>
      <c r="F181" s="45"/>
      <c r="G181" s="45">
        <v>937.31</v>
      </c>
      <c r="H181" s="45">
        <f t="shared" si="48"/>
        <v>9205.69</v>
      </c>
      <c r="I181" s="45">
        <f t="shared" si="45"/>
        <v>306.85633333333334</v>
      </c>
      <c r="J181" s="252"/>
      <c r="K181" s="252"/>
    </row>
    <row r="182" spans="1:11" ht="24" customHeight="1" thickBot="1" x14ac:dyDescent="0.3">
      <c r="A182" s="46" t="s">
        <v>11</v>
      </c>
      <c r="B182" s="86">
        <v>1</v>
      </c>
      <c r="C182" s="46" t="s">
        <v>101</v>
      </c>
      <c r="D182" s="283">
        <f t="shared" si="44"/>
        <v>5977</v>
      </c>
      <c r="E182" s="45">
        <v>5977</v>
      </c>
      <c r="F182" s="45"/>
      <c r="G182" s="45">
        <v>55.1</v>
      </c>
      <c r="H182" s="45">
        <f t="shared" si="48"/>
        <v>5921.9</v>
      </c>
      <c r="I182" s="45">
        <f t="shared" si="45"/>
        <v>197.39666666666665</v>
      </c>
      <c r="J182" s="252"/>
      <c r="K182" s="252"/>
    </row>
    <row r="183" spans="1:11" ht="24" customHeight="1" thickBot="1" x14ac:dyDescent="0.3">
      <c r="A183" s="46" t="s">
        <v>107</v>
      </c>
      <c r="B183" s="86">
        <v>1</v>
      </c>
      <c r="C183" s="46" t="s">
        <v>101</v>
      </c>
      <c r="D183" s="283">
        <f t="shared" si="44"/>
        <v>3295.44</v>
      </c>
      <c r="E183" s="45">
        <v>3295.44</v>
      </c>
      <c r="F183" s="45">
        <v>300</v>
      </c>
      <c r="G183" s="45"/>
      <c r="H183" s="45">
        <f>E183-G183+F183</f>
        <v>3595.44</v>
      </c>
      <c r="I183" s="45">
        <f t="shared" si="45"/>
        <v>119.848</v>
      </c>
      <c r="J183" s="252"/>
      <c r="K183" s="252"/>
    </row>
    <row r="184" spans="1:11" ht="24" customHeight="1" thickBot="1" x14ac:dyDescent="0.3">
      <c r="A184" s="46" t="s">
        <v>11</v>
      </c>
      <c r="B184" s="86">
        <v>1</v>
      </c>
      <c r="C184" s="46" t="s">
        <v>101</v>
      </c>
      <c r="D184" s="283">
        <f t="shared" si="44"/>
        <v>5516.55</v>
      </c>
      <c r="E184" s="45">
        <v>5516.55</v>
      </c>
      <c r="F184" s="45"/>
      <c r="G184" s="45">
        <v>82.768950000000004</v>
      </c>
      <c r="H184" s="45">
        <f>E184-G184+F184</f>
        <v>5433.7810500000005</v>
      </c>
      <c r="I184" s="45">
        <f t="shared" si="45"/>
        <v>181.12603500000003</v>
      </c>
      <c r="J184" s="252"/>
      <c r="K184" s="252"/>
    </row>
    <row r="185" spans="1:11" ht="24" customHeight="1" thickBot="1" x14ac:dyDescent="0.3">
      <c r="A185" s="46" t="s">
        <v>108</v>
      </c>
      <c r="B185" s="86">
        <v>1</v>
      </c>
      <c r="C185" s="46" t="s">
        <v>101</v>
      </c>
      <c r="D185" s="283">
        <f t="shared" si="44"/>
        <v>5516.55</v>
      </c>
      <c r="E185" s="45">
        <v>5516.55</v>
      </c>
      <c r="F185" s="45"/>
      <c r="G185" s="45">
        <v>82.768950000000004</v>
      </c>
      <c r="H185" s="45">
        <f>E185-G185+F185</f>
        <v>5433.7810500000005</v>
      </c>
      <c r="I185" s="45">
        <f t="shared" si="45"/>
        <v>181.12603500000003</v>
      </c>
      <c r="J185" s="252"/>
      <c r="K185" s="252"/>
    </row>
    <row r="186" spans="1:11" ht="24" customHeight="1" thickBot="1" x14ac:dyDescent="0.3">
      <c r="A186" s="46" t="s">
        <v>160</v>
      </c>
      <c r="B186" s="86">
        <v>1</v>
      </c>
      <c r="C186" s="46" t="s">
        <v>101</v>
      </c>
      <c r="D186" s="283">
        <f t="shared" si="44"/>
        <v>5920.2</v>
      </c>
      <c r="E186" s="45">
        <v>5920.2</v>
      </c>
      <c r="F186" s="45"/>
      <c r="G186" s="45">
        <v>84.662999999999997</v>
      </c>
      <c r="H186" s="45">
        <f>E186-G186+F186</f>
        <v>5835.5370000000003</v>
      </c>
      <c r="I186" s="45">
        <f t="shared" si="45"/>
        <v>194.5179</v>
      </c>
      <c r="J186" s="252"/>
      <c r="K186" s="252"/>
    </row>
    <row r="187" spans="1:11" ht="24" customHeight="1" thickBot="1" x14ac:dyDescent="0.3">
      <c r="A187" s="46" t="s">
        <v>135</v>
      </c>
      <c r="B187" s="86">
        <v>5</v>
      </c>
      <c r="C187" s="46" t="s">
        <v>101</v>
      </c>
      <c r="D187" s="283">
        <f t="shared" si="44"/>
        <v>4650</v>
      </c>
      <c r="E187" s="45">
        <v>930</v>
      </c>
      <c r="F187" s="45">
        <v>373.42</v>
      </c>
      <c r="G187" s="45"/>
      <c r="H187" s="45">
        <f>E187-G187+F187</f>
        <v>1303.42</v>
      </c>
      <c r="I187" s="45">
        <f t="shared" si="45"/>
        <v>43.447333333333333</v>
      </c>
      <c r="J187" s="252"/>
      <c r="K187" s="252"/>
    </row>
    <row r="188" spans="1:11" ht="24" customHeight="1" x14ac:dyDescent="0.25">
      <c r="A188" s="249"/>
      <c r="B188" s="248"/>
      <c r="C188" s="249"/>
      <c r="D188" s="288">
        <f>SUM(D170:D187)</f>
        <v>107305.66620000001</v>
      </c>
      <c r="E188" s="250"/>
      <c r="F188" s="250"/>
      <c r="G188" s="66"/>
      <c r="J188" s="252"/>
      <c r="K188" s="252"/>
    </row>
    <row r="189" spans="1:11" ht="18" customHeight="1" thickBot="1" x14ac:dyDescent="0.3">
      <c r="A189" s="68"/>
      <c r="B189" s="68"/>
      <c r="C189" s="68"/>
      <c r="D189" s="284"/>
      <c r="E189" s="56"/>
      <c r="F189" s="56"/>
      <c r="G189" s="56"/>
      <c r="H189" s="56"/>
      <c r="I189" s="56"/>
      <c r="J189" s="252"/>
      <c r="K189" s="252"/>
    </row>
    <row r="190" spans="1:11" s="262" customFormat="1" ht="19.5" customHeight="1" thickBot="1" x14ac:dyDescent="0.3">
      <c r="A190" s="291" t="s">
        <v>539</v>
      </c>
      <c r="B190" s="291"/>
      <c r="C190" s="291"/>
      <c r="D190" s="291"/>
      <c r="E190" s="291"/>
      <c r="F190" s="291"/>
      <c r="G190" s="291"/>
      <c r="H190" s="291"/>
      <c r="I190" s="291"/>
    </row>
    <row r="191" spans="1:11" ht="24" customHeight="1" thickBot="1" x14ac:dyDescent="0.3">
      <c r="A191" s="86" t="s">
        <v>1</v>
      </c>
      <c r="B191" s="86" t="s">
        <v>535</v>
      </c>
      <c r="C191" s="86" t="s">
        <v>2</v>
      </c>
      <c r="D191" s="282" t="s">
        <v>554</v>
      </c>
      <c r="E191" s="49" t="s">
        <v>3</v>
      </c>
      <c r="F191" s="49" t="s">
        <v>4</v>
      </c>
      <c r="G191" s="50" t="s">
        <v>5</v>
      </c>
      <c r="H191" s="49" t="s">
        <v>6</v>
      </c>
      <c r="I191" s="49" t="s">
        <v>7</v>
      </c>
      <c r="J191" s="252"/>
      <c r="K191" s="252"/>
    </row>
    <row r="192" spans="1:11" ht="24" customHeight="1" thickBot="1" x14ac:dyDescent="0.3">
      <c r="A192" s="46" t="s">
        <v>136</v>
      </c>
      <c r="B192" s="86">
        <v>8</v>
      </c>
      <c r="C192" s="46" t="s">
        <v>72</v>
      </c>
      <c r="D192" s="283">
        <f>B192*E192</f>
        <v>39744</v>
      </c>
      <c r="E192" s="45">
        <v>4968</v>
      </c>
      <c r="F192" s="45">
        <v>43.59</v>
      </c>
      <c r="G192" s="45"/>
      <c r="H192" s="45">
        <f t="shared" ref="H192" si="49">E192-G192+F192</f>
        <v>5011.59</v>
      </c>
      <c r="I192" s="45">
        <f>H192/30</f>
        <v>167.053</v>
      </c>
      <c r="J192" s="252"/>
      <c r="K192" s="252"/>
    </row>
    <row r="193" spans="1:11" ht="24" customHeight="1" thickBot="1" x14ac:dyDescent="0.3">
      <c r="A193" s="46" t="s">
        <v>173</v>
      </c>
      <c r="B193" s="86">
        <v>1</v>
      </c>
      <c r="C193" s="46" t="s">
        <v>72</v>
      </c>
      <c r="D193" s="283">
        <f t="shared" ref="D193:D194" si="50">B193*E193</f>
        <v>4968</v>
      </c>
      <c r="E193" s="45">
        <v>4968</v>
      </c>
      <c r="F193" s="45">
        <v>43.59</v>
      </c>
      <c r="G193" s="45"/>
      <c r="H193" s="45">
        <f>E193-G193+F193</f>
        <v>5011.59</v>
      </c>
      <c r="I193" s="45">
        <f>H193/30</f>
        <v>167.053</v>
      </c>
      <c r="J193" s="252"/>
      <c r="K193" s="252"/>
    </row>
    <row r="194" spans="1:11" ht="24" customHeight="1" thickBot="1" x14ac:dyDescent="0.3">
      <c r="A194" s="46" t="s">
        <v>486</v>
      </c>
      <c r="B194" s="86">
        <v>1</v>
      </c>
      <c r="C194" s="46" t="s">
        <v>72</v>
      </c>
      <c r="D194" s="283">
        <f t="shared" si="50"/>
        <v>4968</v>
      </c>
      <c r="E194" s="45">
        <v>4968</v>
      </c>
      <c r="F194" s="45">
        <v>43.59</v>
      </c>
      <c r="G194" s="45"/>
      <c r="H194" s="45">
        <f t="shared" ref="H194" si="51">E194-G194+F194</f>
        <v>5011.59</v>
      </c>
      <c r="I194" s="45">
        <f>H194/30</f>
        <v>167.053</v>
      </c>
      <c r="J194" s="252"/>
      <c r="K194" s="252"/>
    </row>
    <row r="195" spans="1:11" ht="24" customHeight="1" thickBot="1" x14ac:dyDescent="0.3">
      <c r="A195" s="256"/>
      <c r="B195" s="253"/>
      <c r="C195" s="256"/>
      <c r="D195" s="286">
        <f>SUM(D192:D194)</f>
        <v>49680</v>
      </c>
      <c r="E195" s="257"/>
      <c r="F195" s="257"/>
      <c r="G195" s="257"/>
      <c r="H195" s="257"/>
      <c r="I195" s="257"/>
      <c r="J195" s="252"/>
      <c r="K195" s="252"/>
    </row>
    <row r="196" spans="1:11" ht="18.75" customHeight="1" thickBot="1" x14ac:dyDescent="0.3">
      <c r="A196" s="291"/>
      <c r="B196" s="291"/>
      <c r="C196" s="291"/>
      <c r="D196" s="291"/>
      <c r="E196" s="291"/>
      <c r="F196" s="291"/>
      <c r="G196" s="291"/>
      <c r="H196" s="291"/>
      <c r="I196" s="291"/>
      <c r="J196" s="252"/>
      <c r="K196" s="252"/>
    </row>
    <row r="197" spans="1:11" ht="18.75" customHeight="1" thickBot="1" x14ac:dyDescent="0.3">
      <c r="A197" s="291" t="s">
        <v>537</v>
      </c>
      <c r="B197" s="291"/>
      <c r="C197" s="291"/>
      <c r="D197" s="291"/>
      <c r="E197" s="291"/>
      <c r="F197" s="291"/>
      <c r="G197" s="291"/>
      <c r="H197" s="291"/>
      <c r="I197" s="291"/>
      <c r="J197" s="252"/>
      <c r="K197" s="252"/>
    </row>
    <row r="198" spans="1:11" ht="30.75" customHeight="1" thickBot="1" x14ac:dyDescent="0.3">
      <c r="A198" s="86" t="s">
        <v>1</v>
      </c>
      <c r="B198" s="86" t="s">
        <v>535</v>
      </c>
      <c r="C198" s="86" t="s">
        <v>2</v>
      </c>
      <c r="D198" s="282" t="s">
        <v>554</v>
      </c>
      <c r="E198" s="49" t="s">
        <v>3</v>
      </c>
      <c r="F198" s="49" t="s">
        <v>4</v>
      </c>
      <c r="G198" s="50" t="s">
        <v>5</v>
      </c>
      <c r="H198" s="49" t="s">
        <v>6</v>
      </c>
      <c r="I198" s="49" t="s">
        <v>7</v>
      </c>
      <c r="J198" s="252"/>
      <c r="K198" s="252"/>
    </row>
    <row r="199" spans="1:11" ht="24" customHeight="1" thickBot="1" x14ac:dyDescent="0.3">
      <c r="A199" s="46" t="s">
        <v>308</v>
      </c>
      <c r="B199" s="86">
        <v>4</v>
      </c>
      <c r="C199" s="46" t="s">
        <v>305</v>
      </c>
      <c r="D199" s="283">
        <f>B199*E199</f>
        <v>56667.802499999998</v>
      </c>
      <c r="E199" s="45">
        <v>14166.950624999999</v>
      </c>
      <c r="F199" s="51"/>
      <c r="G199" s="45">
        <v>1779.1965469999996</v>
      </c>
      <c r="H199" s="51">
        <f>E199-G199+F199</f>
        <v>12387.754078</v>
      </c>
      <c r="I199" s="51">
        <f>H199/30</f>
        <v>412.92513593333331</v>
      </c>
      <c r="J199" s="252"/>
      <c r="K199" s="252"/>
    </row>
    <row r="200" spans="1:11" ht="19.5" customHeight="1" thickBot="1" x14ac:dyDescent="0.3">
      <c r="A200" s="46" t="s">
        <v>308</v>
      </c>
      <c r="B200" s="86" t="s">
        <v>536</v>
      </c>
      <c r="C200" s="46" t="s">
        <v>305</v>
      </c>
      <c r="D200" s="283">
        <v>14166.95</v>
      </c>
      <c r="E200" s="45">
        <v>14166.950624999999</v>
      </c>
      <c r="F200" s="45"/>
      <c r="G200" s="45">
        <v>1779.1965469999996</v>
      </c>
      <c r="H200" s="51">
        <f t="shared" ref="H200" si="52">E200-G200+F200</f>
        <v>12387.754078</v>
      </c>
      <c r="I200" s="51">
        <f t="shared" ref="I200:I205" si="53">H200/30</f>
        <v>412.92513593333331</v>
      </c>
      <c r="J200" s="252"/>
      <c r="K200" s="252"/>
    </row>
    <row r="201" spans="1:11" ht="24" customHeight="1" thickBot="1" x14ac:dyDescent="0.3">
      <c r="A201" s="46" t="s">
        <v>309</v>
      </c>
      <c r="B201" s="86">
        <v>3</v>
      </c>
      <c r="C201" s="46" t="s">
        <v>305</v>
      </c>
      <c r="D201" s="283">
        <f>B201*E201</f>
        <v>32794.589272500009</v>
      </c>
      <c r="E201" s="45">
        <v>10931.529757500002</v>
      </c>
      <c r="F201" s="51"/>
      <c r="G201" s="45">
        <v>1129.0457829640004</v>
      </c>
      <c r="H201" s="51">
        <f t="shared" ref="H201:H205" si="54">E201-G201+F201</f>
        <v>9802.4839745360023</v>
      </c>
      <c r="I201" s="51">
        <f t="shared" si="53"/>
        <v>326.74946581786674</v>
      </c>
      <c r="J201" s="252"/>
      <c r="K201" s="252"/>
    </row>
    <row r="202" spans="1:11" ht="27" customHeight="1" thickBot="1" x14ac:dyDescent="0.3">
      <c r="A202" s="46" t="s">
        <v>384</v>
      </c>
      <c r="B202" s="86">
        <v>1</v>
      </c>
      <c r="C202" s="46" t="s">
        <v>383</v>
      </c>
      <c r="D202" s="283">
        <f t="shared" ref="D202:D205" si="55">B202*E202</f>
        <v>10498.004999999999</v>
      </c>
      <c r="E202" s="45">
        <v>10498.004999999999</v>
      </c>
      <c r="F202" s="51"/>
      <c r="G202" s="45">
        <v>1027.0807599999998</v>
      </c>
      <c r="H202" s="51">
        <f t="shared" si="54"/>
        <v>9470.9242400000003</v>
      </c>
      <c r="I202" s="51">
        <f t="shared" si="53"/>
        <v>315.69747466666666</v>
      </c>
      <c r="J202" s="252"/>
      <c r="K202" s="252"/>
    </row>
    <row r="203" spans="1:11" ht="24" customHeight="1" thickBot="1" x14ac:dyDescent="0.3">
      <c r="A203" s="46" t="s">
        <v>385</v>
      </c>
      <c r="B203" s="86">
        <v>1</v>
      </c>
      <c r="C203" s="46" t="s">
        <v>383</v>
      </c>
      <c r="D203" s="283">
        <f t="shared" si="55"/>
        <v>9627.0990750000001</v>
      </c>
      <c r="E203" s="45">
        <v>9627.0990750000001</v>
      </c>
      <c r="F203" s="51"/>
      <c r="G203" s="45">
        <v>927.66351044000021</v>
      </c>
      <c r="H203" s="51">
        <f t="shared" si="54"/>
        <v>8699.4355645600008</v>
      </c>
      <c r="I203" s="51">
        <f t="shared" si="53"/>
        <v>289.98118548533336</v>
      </c>
      <c r="J203" s="252"/>
      <c r="K203" s="252"/>
    </row>
    <row r="204" spans="1:11" ht="19.5" customHeight="1" thickBot="1" x14ac:dyDescent="0.3">
      <c r="A204" s="46" t="s">
        <v>307</v>
      </c>
      <c r="B204" s="86">
        <v>21</v>
      </c>
      <c r="C204" s="46" t="s">
        <v>305</v>
      </c>
      <c r="D204" s="283">
        <f t="shared" si="55"/>
        <v>202169.080575</v>
      </c>
      <c r="E204" s="45">
        <v>9627.0990750000001</v>
      </c>
      <c r="F204" s="45"/>
      <c r="G204" s="45">
        <v>927.66351044000021</v>
      </c>
      <c r="H204" s="51">
        <f t="shared" si="54"/>
        <v>8699.4355645600008</v>
      </c>
      <c r="I204" s="51">
        <f t="shared" si="53"/>
        <v>289.98118548533336</v>
      </c>
      <c r="J204" s="252"/>
      <c r="K204" s="252"/>
    </row>
    <row r="205" spans="1:11" ht="24" customHeight="1" thickBot="1" x14ac:dyDescent="0.3">
      <c r="A205" s="46" t="s">
        <v>310</v>
      </c>
      <c r="B205" s="86">
        <v>45</v>
      </c>
      <c r="C205" s="46" t="s">
        <v>305</v>
      </c>
      <c r="D205" s="283">
        <f t="shared" si="55"/>
        <v>386503.87173749995</v>
      </c>
      <c r="E205" s="45">
        <v>8588.9749274999995</v>
      </c>
      <c r="F205" s="51"/>
      <c r="G205" s="45">
        <v>683.4967109480001</v>
      </c>
      <c r="H205" s="51">
        <f t="shared" si="54"/>
        <v>7905.4782165519991</v>
      </c>
      <c r="I205" s="51">
        <f t="shared" si="53"/>
        <v>263.51594055173331</v>
      </c>
      <c r="J205" s="252"/>
      <c r="K205" s="252"/>
    </row>
    <row r="206" spans="1:11" s="81" customFormat="1" ht="21" customHeight="1" thickBot="1" x14ac:dyDescent="0.3">
      <c r="A206" s="46" t="s">
        <v>310</v>
      </c>
      <c r="B206" s="86" t="s">
        <v>536</v>
      </c>
      <c r="C206" s="46" t="s">
        <v>305</v>
      </c>
      <c r="D206" s="283">
        <f>E206</f>
        <v>8588.9749274999995</v>
      </c>
      <c r="E206" s="45">
        <v>8588.9749274999995</v>
      </c>
      <c r="F206" s="51"/>
      <c r="G206" s="45">
        <v>683.4967109480001</v>
      </c>
      <c r="H206" s="51">
        <f t="shared" ref="H206:H208" si="56">E206-G206+F206</f>
        <v>7905.4782165519991</v>
      </c>
      <c r="I206" s="51">
        <f t="shared" ref="I206:I208" si="57">H206/30</f>
        <v>263.51594055173331</v>
      </c>
    </row>
    <row r="207" spans="1:11" s="81" customFormat="1" ht="21" customHeight="1" thickBot="1" x14ac:dyDescent="0.3">
      <c r="A207" s="46" t="s">
        <v>310</v>
      </c>
      <c r="B207" s="86" t="s">
        <v>536</v>
      </c>
      <c r="C207" s="46" t="s">
        <v>305</v>
      </c>
      <c r="D207" s="283">
        <f t="shared" ref="D207:D208" si="58">E207</f>
        <v>8588.9749274999995</v>
      </c>
      <c r="E207" s="45">
        <v>8588.9749274999995</v>
      </c>
      <c r="F207" s="51"/>
      <c r="G207" s="45">
        <v>683.4967109480001</v>
      </c>
      <c r="H207" s="51">
        <f t="shared" si="56"/>
        <v>7905.4782165519991</v>
      </c>
      <c r="I207" s="51">
        <f t="shared" si="57"/>
        <v>263.51594055173331</v>
      </c>
    </row>
    <row r="208" spans="1:11" s="81" customFormat="1" ht="21" customHeight="1" thickBot="1" x14ac:dyDescent="0.3">
      <c r="A208" s="46" t="s">
        <v>310</v>
      </c>
      <c r="B208" s="86" t="s">
        <v>536</v>
      </c>
      <c r="C208" s="46" t="s">
        <v>305</v>
      </c>
      <c r="D208" s="283">
        <f t="shared" si="58"/>
        <v>8588.9749274999995</v>
      </c>
      <c r="E208" s="45">
        <v>8588.9749274999995</v>
      </c>
      <c r="F208" s="51"/>
      <c r="G208" s="45">
        <v>683.4967109480001</v>
      </c>
      <c r="H208" s="51">
        <f t="shared" si="56"/>
        <v>7905.4782165519991</v>
      </c>
      <c r="I208" s="51">
        <f t="shared" si="57"/>
        <v>263.51594055173331</v>
      </c>
    </row>
    <row r="209" spans="1:11" ht="24" customHeight="1" thickBot="1" x14ac:dyDescent="0.3">
      <c r="A209" s="46" t="s">
        <v>392</v>
      </c>
      <c r="B209" s="86">
        <v>1</v>
      </c>
      <c r="C209" s="46" t="s">
        <v>305</v>
      </c>
      <c r="D209" s="283">
        <f>B209*E209</f>
        <v>5462.1762749999998</v>
      </c>
      <c r="E209" s="67">
        <v>5462.1762749999998</v>
      </c>
      <c r="F209" s="51"/>
      <c r="G209" s="51">
        <v>33.659999999999997</v>
      </c>
      <c r="H209" s="51">
        <f t="shared" ref="H209:H210" si="59">E209-G209+F209</f>
        <v>5428.516275</v>
      </c>
      <c r="I209" s="51">
        <f t="shared" ref="I209:I210" si="60">H209/30</f>
        <v>180.95054250000001</v>
      </c>
      <c r="J209" s="252"/>
      <c r="K209" s="252"/>
    </row>
    <row r="210" spans="1:11" ht="19.5" customHeight="1" thickBot="1" x14ac:dyDescent="0.3">
      <c r="A210" s="46" t="s">
        <v>11</v>
      </c>
      <c r="B210" s="86">
        <v>1</v>
      </c>
      <c r="C210" s="46" t="s">
        <v>305</v>
      </c>
      <c r="D210" s="283">
        <f>B210*E210</f>
        <v>5920.2</v>
      </c>
      <c r="E210" s="45">
        <v>5920.2</v>
      </c>
      <c r="F210" s="45">
        <v>34</v>
      </c>
      <c r="G210" s="45">
        <v>0</v>
      </c>
      <c r="H210" s="51">
        <f t="shared" si="59"/>
        <v>5954.2</v>
      </c>
      <c r="I210" s="51">
        <f t="shared" si="60"/>
        <v>198.47333333333333</v>
      </c>
      <c r="J210" s="252"/>
      <c r="K210" s="252"/>
    </row>
    <row r="211" spans="1:11" s="76" customFormat="1" ht="24" customHeight="1" thickBot="1" x14ac:dyDescent="0.3">
      <c r="A211" s="52"/>
      <c r="B211" s="68"/>
      <c r="C211" s="52"/>
      <c r="D211" s="285">
        <f>SUM(D199:D210)</f>
        <v>749576.69921749993</v>
      </c>
      <c r="E211" s="265"/>
      <c r="F211" s="48"/>
      <c r="G211" s="48"/>
      <c r="H211" s="53"/>
      <c r="I211" s="53"/>
    </row>
    <row r="212" spans="1:11" s="262" customFormat="1" ht="16.5" customHeight="1" thickBot="1" x14ac:dyDescent="0.3">
      <c r="A212" s="291" t="s">
        <v>538</v>
      </c>
      <c r="B212" s="291"/>
      <c r="C212" s="291"/>
      <c r="D212" s="291"/>
      <c r="E212" s="291"/>
      <c r="F212" s="291"/>
      <c r="G212" s="291"/>
      <c r="H212" s="291"/>
      <c r="I212" s="291"/>
    </row>
    <row r="213" spans="1:11" ht="21" customHeight="1" thickBot="1" x14ac:dyDescent="0.3">
      <c r="A213" s="86" t="s">
        <v>1</v>
      </c>
      <c r="B213" s="86" t="s">
        <v>535</v>
      </c>
      <c r="C213" s="86" t="s">
        <v>2</v>
      </c>
      <c r="D213" s="282" t="s">
        <v>554</v>
      </c>
      <c r="E213" s="49" t="s">
        <v>3</v>
      </c>
      <c r="F213" s="49" t="s">
        <v>4</v>
      </c>
      <c r="G213" s="50" t="s">
        <v>5</v>
      </c>
      <c r="H213" s="49" t="s">
        <v>6</v>
      </c>
      <c r="I213" s="49" t="s">
        <v>7</v>
      </c>
      <c r="J213" s="252"/>
      <c r="K213" s="252"/>
    </row>
    <row r="214" spans="1:11" s="251" customFormat="1" ht="35.25" customHeight="1" thickBot="1" x14ac:dyDescent="0.3">
      <c r="A214" s="46" t="s">
        <v>484</v>
      </c>
      <c r="B214" s="86">
        <v>1</v>
      </c>
      <c r="C214" s="46" t="s">
        <v>532</v>
      </c>
      <c r="D214" s="283">
        <f>B214*E214</f>
        <v>14166.950624999999</v>
      </c>
      <c r="E214" s="45">
        <v>14166.950624999999</v>
      </c>
      <c r="F214" s="51"/>
      <c r="G214" s="45">
        <v>1630.09</v>
      </c>
      <c r="H214" s="45">
        <f t="shared" ref="H214" si="61">E214-G214+F214</f>
        <v>12536.860624999999</v>
      </c>
      <c r="I214" s="45">
        <f>H214/30</f>
        <v>417.89535416666666</v>
      </c>
    </row>
    <row r="215" spans="1:11" ht="21" customHeight="1" thickBot="1" x14ac:dyDescent="0.3">
      <c r="A215" s="70" t="s">
        <v>314</v>
      </c>
      <c r="B215" s="77">
        <v>2</v>
      </c>
      <c r="C215" s="46" t="s">
        <v>532</v>
      </c>
      <c r="D215" s="283">
        <f t="shared" ref="D215:D217" si="62">B215*E215</f>
        <v>21863.059515000004</v>
      </c>
      <c r="E215" s="69">
        <v>10931.529757500002</v>
      </c>
      <c r="F215" s="69"/>
      <c r="G215" s="69">
        <v>1122</v>
      </c>
      <c r="H215" s="69">
        <f>E215-G215+F215</f>
        <v>9809.5297575000022</v>
      </c>
      <c r="I215" s="45">
        <f>H215/30</f>
        <v>326.9843252500001</v>
      </c>
      <c r="J215" s="252"/>
      <c r="K215" s="252"/>
    </row>
    <row r="216" spans="1:11" ht="21" hidden="1" customHeight="1" thickBot="1" x14ac:dyDescent="0.3">
      <c r="A216" s="46" t="s">
        <v>314</v>
      </c>
      <c r="B216" s="86"/>
      <c r="C216" s="46" t="s">
        <v>532</v>
      </c>
      <c r="D216" s="283">
        <f t="shared" si="62"/>
        <v>0</v>
      </c>
      <c r="E216" s="69">
        <v>10931.529757500002</v>
      </c>
      <c r="F216" s="45"/>
      <c r="G216" s="69">
        <v>1122</v>
      </c>
      <c r="H216" s="69">
        <f>E216-G216+F216</f>
        <v>9809.5297575000022</v>
      </c>
      <c r="I216" s="45">
        <f t="shared" ref="I216:I222" si="63">H216/30</f>
        <v>326.9843252500001</v>
      </c>
      <c r="J216" s="252"/>
      <c r="K216" s="252"/>
    </row>
    <row r="217" spans="1:11" ht="21" customHeight="1" thickBot="1" x14ac:dyDescent="0.3">
      <c r="A217" s="46" t="s">
        <v>314</v>
      </c>
      <c r="B217" s="86">
        <v>6</v>
      </c>
      <c r="C217" s="46" t="s">
        <v>532</v>
      </c>
      <c r="D217" s="283">
        <f t="shared" si="62"/>
        <v>47723.073749999996</v>
      </c>
      <c r="E217" s="69">
        <v>7953.8456249999999</v>
      </c>
      <c r="F217" s="45"/>
      <c r="G217" s="69">
        <v>245</v>
      </c>
      <c r="H217" s="45">
        <f t="shared" ref="H217" si="64">E217-G217+F217</f>
        <v>7708.8456249999999</v>
      </c>
      <c r="I217" s="45">
        <f t="shared" si="63"/>
        <v>256.96152083333334</v>
      </c>
      <c r="J217" s="252"/>
      <c r="K217" s="252"/>
    </row>
    <row r="218" spans="1:11" ht="21" hidden="1" customHeight="1" thickBot="1" x14ac:dyDescent="0.3">
      <c r="A218" s="46" t="s">
        <v>314</v>
      </c>
      <c r="B218" s="86"/>
      <c r="C218" s="46" t="s">
        <v>532</v>
      </c>
      <c r="D218" s="289"/>
      <c r="E218" s="69">
        <v>7953.8456249999999</v>
      </c>
      <c r="F218" s="45"/>
      <c r="G218" s="69">
        <v>245</v>
      </c>
      <c r="H218" s="45">
        <f t="shared" ref="H218" si="65">E218-G218+F218</f>
        <v>7708.8456249999999</v>
      </c>
      <c r="I218" s="45">
        <f t="shared" si="63"/>
        <v>256.96152083333334</v>
      </c>
      <c r="J218" s="252"/>
      <c r="K218" s="252"/>
    </row>
    <row r="219" spans="1:11" s="251" customFormat="1" ht="24" hidden="1" customHeight="1" thickBot="1" x14ac:dyDescent="0.3">
      <c r="A219" s="46" t="s">
        <v>314</v>
      </c>
      <c r="B219" s="86"/>
      <c r="C219" s="46" t="s">
        <v>532</v>
      </c>
      <c r="D219" s="283"/>
      <c r="E219" s="45">
        <v>7953.8456249999999</v>
      </c>
      <c r="F219" s="51"/>
      <c r="G219" s="45">
        <v>245</v>
      </c>
      <c r="H219" s="45">
        <f>E219-G219</f>
        <v>7708.8456249999999</v>
      </c>
      <c r="I219" s="45">
        <f t="shared" si="63"/>
        <v>256.96152083333334</v>
      </c>
    </row>
    <row r="220" spans="1:11" s="251" customFormat="1" ht="24" hidden="1" customHeight="1" thickBot="1" x14ac:dyDescent="0.3">
      <c r="A220" s="46" t="s">
        <v>314</v>
      </c>
      <c r="B220" s="86"/>
      <c r="C220" s="46" t="s">
        <v>532</v>
      </c>
      <c r="D220" s="283"/>
      <c r="E220" s="45">
        <v>7953.8456249999999</v>
      </c>
      <c r="F220" s="51"/>
      <c r="G220" s="45">
        <v>245</v>
      </c>
      <c r="H220" s="45">
        <f t="shared" ref="H220" si="66">E220-G220</f>
        <v>7708.8456249999999</v>
      </c>
      <c r="I220" s="45">
        <f t="shared" si="63"/>
        <v>256.96152083333334</v>
      </c>
    </row>
    <row r="221" spans="1:11" s="251" customFormat="1" ht="24" hidden="1" customHeight="1" thickBot="1" x14ac:dyDescent="0.3">
      <c r="A221" s="46" t="s">
        <v>314</v>
      </c>
      <c r="B221" s="86"/>
      <c r="C221" s="46" t="s">
        <v>532</v>
      </c>
      <c r="D221" s="283"/>
      <c r="E221" s="45">
        <v>7953.8456249999999</v>
      </c>
      <c r="F221" s="51"/>
      <c r="G221" s="45">
        <v>245</v>
      </c>
      <c r="H221" s="45">
        <f t="shared" ref="H221" si="67">E221-G221</f>
        <v>7708.8456249999999</v>
      </c>
      <c r="I221" s="45">
        <f t="shared" si="63"/>
        <v>256.96152083333334</v>
      </c>
    </row>
    <row r="222" spans="1:11" ht="19.5" hidden="1" customHeight="1" thickBot="1" x14ac:dyDescent="0.3">
      <c r="A222" s="46" t="s">
        <v>314</v>
      </c>
      <c r="B222" s="86"/>
      <c r="C222" s="46" t="s">
        <v>532</v>
      </c>
      <c r="D222" s="283"/>
      <c r="E222" s="45">
        <v>7953.8456249999999</v>
      </c>
      <c r="F222" s="51"/>
      <c r="G222" s="45">
        <v>245</v>
      </c>
      <c r="H222" s="45">
        <f>E222-G222</f>
        <v>7708.8456249999999</v>
      </c>
      <c r="I222" s="45">
        <f t="shared" si="63"/>
        <v>256.96152083333334</v>
      </c>
      <c r="J222" s="252"/>
      <c r="K222" s="252"/>
    </row>
    <row r="223" spans="1:11" s="81" customFormat="1" ht="24" customHeight="1" x14ac:dyDescent="0.25">
      <c r="D223" s="275">
        <f>SUM(D214:D217)</f>
        <v>83753.083890000009</v>
      </c>
      <c r="E223" s="248"/>
      <c r="F223" s="248"/>
      <c r="G223" s="277"/>
      <c r="H223" s="278"/>
      <c r="I223" s="278"/>
      <c r="J223" s="278"/>
      <c r="K223" s="275"/>
    </row>
  </sheetData>
  <mergeCells count="21">
    <mergeCell ref="A212:I212"/>
    <mergeCell ref="A5:I5"/>
    <mergeCell ref="A33:I33"/>
    <mergeCell ref="A151:I151"/>
    <mergeCell ref="A122:I122"/>
    <mergeCell ref="A134:I134"/>
    <mergeCell ref="A117:I117"/>
    <mergeCell ref="A141:I141"/>
    <mergeCell ref="A107:I107"/>
    <mergeCell ref="A196:I196"/>
    <mergeCell ref="E2:I3"/>
    <mergeCell ref="A197:I197"/>
    <mergeCell ref="A56:I56"/>
    <mergeCell ref="A19:I19"/>
    <mergeCell ref="A27:I27"/>
    <mergeCell ref="A190:I190"/>
    <mergeCell ref="A14:I14"/>
    <mergeCell ref="A75:I75"/>
    <mergeCell ref="A90:I90"/>
    <mergeCell ref="A102:I102"/>
    <mergeCell ref="A168:I168"/>
  </mergeCells>
  <pageMargins left="0.7" right="0.7" top="0.75" bottom="0.75" header="0.3" footer="0.3"/>
  <pageSetup paperSize="5" orientation="landscape" horizontalDpi="4294967293" verticalDpi="0" r:id="rId1"/>
  <ignoredErrors>
    <ignoredError sqref="I16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L12"/>
  <sheetViews>
    <sheetView topLeftCell="A7" workbookViewId="0">
      <selection activeCell="O9" sqref="O9"/>
    </sheetView>
  </sheetViews>
  <sheetFormatPr baseColWidth="10" defaultRowHeight="15" x14ac:dyDescent="0.25"/>
  <cols>
    <col min="1" max="1" width="4.28515625" customWidth="1"/>
    <col min="2" max="2" width="27.42578125" style="96" customWidth="1"/>
    <col min="4" max="9" width="11.42578125" style="94"/>
    <col min="10" max="10" width="11.42578125" style="95"/>
    <col min="11" max="12" width="11.42578125" style="94"/>
  </cols>
  <sheetData>
    <row r="4" spans="2:12" s="96" customFormat="1" ht="45" x14ac:dyDescent="0.25">
      <c r="B4" s="96" t="s">
        <v>0</v>
      </c>
      <c r="C4" s="96" t="s">
        <v>2</v>
      </c>
      <c r="D4" s="97" t="s">
        <v>432</v>
      </c>
      <c r="E4" s="97" t="s">
        <v>3</v>
      </c>
      <c r="F4" s="97" t="s">
        <v>4</v>
      </c>
      <c r="G4" s="97" t="s">
        <v>5</v>
      </c>
      <c r="H4" s="97" t="s">
        <v>6</v>
      </c>
      <c r="I4" s="97" t="s">
        <v>7</v>
      </c>
      <c r="J4" s="98" t="s">
        <v>8</v>
      </c>
      <c r="K4" s="97" t="s">
        <v>295</v>
      </c>
      <c r="L4" s="97" t="s">
        <v>153</v>
      </c>
    </row>
    <row r="5" spans="2:12" ht="45" x14ac:dyDescent="0.25">
      <c r="B5" s="96" t="s">
        <v>210</v>
      </c>
      <c r="C5" t="s">
        <v>101</v>
      </c>
      <c r="D5" s="94">
        <v>43354</v>
      </c>
      <c r="E5" s="94">
        <v>6323</v>
      </c>
      <c r="G5" s="94">
        <v>32</v>
      </c>
      <c r="H5" s="94">
        <v>6291</v>
      </c>
      <c r="I5" s="94">
        <v>206.94078947368422</v>
      </c>
      <c r="J5" s="95">
        <v>15</v>
      </c>
      <c r="K5" s="94">
        <v>3100.0718421052634</v>
      </c>
      <c r="L5" s="94">
        <v>500</v>
      </c>
    </row>
    <row r="6" spans="2:12" ht="60" x14ac:dyDescent="0.25">
      <c r="B6" s="96" t="s">
        <v>211</v>
      </c>
      <c r="C6" t="s">
        <v>101</v>
      </c>
      <c r="D6" s="94">
        <v>43356</v>
      </c>
      <c r="E6" s="94">
        <v>6325.54</v>
      </c>
      <c r="G6" s="94">
        <v>84.662999999999997</v>
      </c>
      <c r="H6" s="94">
        <v>6240.8770000000004</v>
      </c>
      <c r="I6" s="94">
        <v>205.29200657894739</v>
      </c>
      <c r="J6" s="95">
        <v>15</v>
      </c>
      <c r="K6" s="94">
        <v>3070.0000986842106</v>
      </c>
      <c r="L6" s="94">
        <v>200</v>
      </c>
    </row>
    <row r="7" spans="2:12" ht="60" x14ac:dyDescent="0.25">
      <c r="B7" s="96" t="s">
        <v>274</v>
      </c>
      <c r="C7" t="s">
        <v>101</v>
      </c>
      <c r="D7" s="94">
        <v>43347</v>
      </c>
      <c r="E7" s="94">
        <v>5920.2</v>
      </c>
      <c r="G7" s="94">
        <v>84.662999999999997</v>
      </c>
      <c r="H7" s="94">
        <v>5835.5370000000003</v>
      </c>
      <c r="I7" s="94">
        <v>191.95845394736844</v>
      </c>
      <c r="J7" s="95">
        <v>15</v>
      </c>
      <c r="K7" s="94">
        <v>2869.9968092105264</v>
      </c>
      <c r="L7" s="94">
        <v>200</v>
      </c>
    </row>
    <row r="8" spans="2:12" ht="30" x14ac:dyDescent="0.25">
      <c r="B8" s="96" t="s">
        <v>268</v>
      </c>
      <c r="C8" t="s">
        <v>101</v>
      </c>
      <c r="D8" s="94">
        <v>43344</v>
      </c>
      <c r="E8" s="94">
        <v>6325.54</v>
      </c>
      <c r="G8" s="94">
        <v>84.662999999999997</v>
      </c>
      <c r="H8" s="94">
        <v>6240.8770000000004</v>
      </c>
      <c r="I8" s="94">
        <v>205.29200657894739</v>
      </c>
      <c r="J8" s="95">
        <v>15</v>
      </c>
      <c r="K8" s="94">
        <v>3070.0000986842106</v>
      </c>
      <c r="L8" s="94">
        <v>200</v>
      </c>
    </row>
    <row r="9" spans="2:12" ht="30" x14ac:dyDescent="0.25">
      <c r="B9" s="96" t="s">
        <v>269</v>
      </c>
      <c r="C9" t="s">
        <v>101</v>
      </c>
      <c r="D9" s="94">
        <v>43344</v>
      </c>
      <c r="E9" s="94">
        <v>10143</v>
      </c>
      <c r="G9" s="94">
        <v>937.31</v>
      </c>
      <c r="H9" s="94">
        <v>9205.69</v>
      </c>
      <c r="I9" s="94">
        <v>302.81875000000002</v>
      </c>
      <c r="J9" s="95">
        <v>15</v>
      </c>
      <c r="K9" s="94">
        <v>4542.28125</v>
      </c>
      <c r="L9" s="94">
        <v>1362.28</v>
      </c>
    </row>
    <row r="10" spans="2:12" ht="30" x14ac:dyDescent="0.25">
      <c r="B10" s="96" t="s">
        <v>352</v>
      </c>
      <c r="C10" t="s">
        <v>101</v>
      </c>
      <c r="D10" s="94">
        <v>43364</v>
      </c>
      <c r="E10" s="94">
        <v>5977</v>
      </c>
      <c r="G10" s="94">
        <v>55.1</v>
      </c>
      <c r="H10" s="94">
        <v>5921.9</v>
      </c>
      <c r="I10" s="94">
        <v>194.79934210526315</v>
      </c>
      <c r="J10" s="95">
        <v>15</v>
      </c>
      <c r="K10" s="94">
        <v>2911.010131578947</v>
      </c>
      <c r="L10" s="94">
        <v>200</v>
      </c>
    </row>
    <row r="11" spans="2:12" x14ac:dyDescent="0.25">
      <c r="B11" s="96" t="s">
        <v>270</v>
      </c>
      <c r="C11" s="94" t="s">
        <v>101</v>
      </c>
      <c r="D11" s="94">
        <v>43348</v>
      </c>
      <c r="E11" s="94">
        <v>5920.2</v>
      </c>
      <c r="F11" s="94">
        <v>84.662999999999997</v>
      </c>
      <c r="H11" s="94">
        <v>5835.5370000000003</v>
      </c>
      <c r="I11" s="94">
        <v>194.5179</v>
      </c>
      <c r="J11" s="94">
        <v>15</v>
      </c>
      <c r="K11" s="94">
        <v>2911.010131578947</v>
      </c>
      <c r="L11" s="94">
        <v>200</v>
      </c>
    </row>
    <row r="12" spans="2:12" ht="30" x14ac:dyDescent="0.25">
      <c r="B12" s="96" t="s">
        <v>376</v>
      </c>
      <c r="C12" s="94" t="s">
        <v>101</v>
      </c>
      <c r="D12" s="94">
        <v>43391</v>
      </c>
      <c r="E12" s="94">
        <v>5920.2</v>
      </c>
      <c r="F12" s="94">
        <v>84.662999999999997</v>
      </c>
      <c r="H12" s="94">
        <v>5835.5370000000003</v>
      </c>
      <c r="I12" s="94">
        <v>194.5179</v>
      </c>
      <c r="J12" s="94">
        <v>15</v>
      </c>
      <c r="K12" s="94">
        <v>2911.010131578947</v>
      </c>
      <c r="L12" s="94">
        <v>200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2"/>
  <sheetViews>
    <sheetView zoomScale="90" zoomScaleNormal="90" workbookViewId="0">
      <selection activeCell="G24" activeCellId="1" sqref="G4 G24"/>
    </sheetView>
  </sheetViews>
  <sheetFormatPr baseColWidth="10" defaultRowHeight="15" x14ac:dyDescent="0.25"/>
  <cols>
    <col min="1" max="1" width="42.7109375" style="31" customWidth="1"/>
    <col min="2" max="2" width="16.140625" style="91" hidden="1" customWidth="1"/>
    <col min="3" max="3" width="16.5703125" style="116" customWidth="1"/>
    <col min="4" max="4" width="20.42578125" style="17" customWidth="1"/>
    <col min="5" max="5" width="19.85546875" style="99" hidden="1" customWidth="1"/>
    <col min="6" max="16384" width="11.42578125" style="85"/>
  </cols>
  <sheetData>
    <row r="1" spans="1:5" ht="15.75" thickBot="1" x14ac:dyDescent="0.3"/>
    <row r="2" spans="1:5" ht="30.75" customHeight="1" thickBot="1" x14ac:dyDescent="0.3">
      <c r="A2" s="101" t="s">
        <v>254</v>
      </c>
      <c r="B2" s="117" t="e">
        <f>'TABULADOR DE SUELDOS 2020'!#REF!</f>
        <v>#REF!</v>
      </c>
      <c r="C2" s="118">
        <v>14730.250781250001</v>
      </c>
      <c r="D2" s="15">
        <v>1454638409</v>
      </c>
      <c r="E2" s="99" t="e">
        <f t="shared" ref="E2:E28" si="0">B2-C2</f>
        <v>#REF!</v>
      </c>
    </row>
    <row r="3" spans="1:5" ht="15.75" thickBot="1" x14ac:dyDescent="0.3">
      <c r="A3" s="90" t="s">
        <v>56</v>
      </c>
      <c r="B3" s="117" t="e">
        <f>'TABULADOR DE SUELDOS 2020'!#REF!</f>
        <v>#REF!</v>
      </c>
      <c r="C3" s="118">
        <v>2858.0426315789468</v>
      </c>
      <c r="D3" s="15">
        <v>2647972865</v>
      </c>
      <c r="E3" s="99" t="e">
        <f t="shared" si="0"/>
        <v>#REF!</v>
      </c>
    </row>
    <row r="4" spans="1:5" ht="15.75" thickBot="1" x14ac:dyDescent="0.3">
      <c r="A4" s="90" t="s">
        <v>250</v>
      </c>
      <c r="B4" s="117" t="e">
        <f>'TABULADOR DE SUELDOS 2020'!#REF!</f>
        <v>#REF!</v>
      </c>
      <c r="C4" s="118">
        <v>2149.9978289473688</v>
      </c>
      <c r="D4" s="15">
        <v>1504946165</v>
      </c>
      <c r="E4" s="99" t="e">
        <f t="shared" si="0"/>
        <v>#REF!</v>
      </c>
    </row>
    <row r="5" spans="1:5" ht="15.75" thickBot="1" x14ac:dyDescent="0.3">
      <c r="A5" s="90" t="s">
        <v>46</v>
      </c>
      <c r="B5" s="117" t="e">
        <f>'TABULADOR DE SUELDOS 2020'!#REF!</f>
        <v>#REF!</v>
      </c>
      <c r="C5" s="118">
        <v>3499.996052631579</v>
      </c>
      <c r="D5" s="15">
        <v>2947899386</v>
      </c>
      <c r="E5" s="99" t="e">
        <f t="shared" si="0"/>
        <v>#REF!</v>
      </c>
    </row>
    <row r="6" spans="1:5" ht="15.75" thickBot="1" x14ac:dyDescent="0.3">
      <c r="A6" s="90" t="s">
        <v>144</v>
      </c>
      <c r="B6" s="117" t="e">
        <f>'TABULADOR DE SUELDOS 2020'!#REF!</f>
        <v>#REF!</v>
      </c>
      <c r="C6" s="118">
        <v>2850.0026315789469</v>
      </c>
      <c r="D6" s="15">
        <v>2647976755</v>
      </c>
      <c r="E6" s="99" t="e">
        <f t="shared" si="0"/>
        <v>#REF!</v>
      </c>
    </row>
    <row r="7" spans="1:5" ht="15.75" thickBot="1" x14ac:dyDescent="0.3">
      <c r="A7" s="90" t="s">
        <v>194</v>
      </c>
      <c r="B7" s="117" t="e">
        <f>'TABULADOR DE SUELDOS 2020'!#REF!</f>
        <v>#REF!</v>
      </c>
      <c r="C7" s="118">
        <v>6448.2375000000002</v>
      </c>
      <c r="D7" s="15">
        <v>1504952670</v>
      </c>
      <c r="E7" s="99" t="e">
        <f t="shared" si="0"/>
        <v>#REF!</v>
      </c>
    </row>
    <row r="8" spans="1:5" ht="15.75" thickBot="1" x14ac:dyDescent="0.3">
      <c r="A8" s="90" t="s">
        <v>251</v>
      </c>
      <c r="B8" s="117" t="e">
        <f>'TABULADOR DE SUELDOS 2020'!#REF!</f>
        <v>#REF!</v>
      </c>
      <c r="C8" s="118">
        <v>4049.9955921052638</v>
      </c>
      <c r="D8" s="15">
        <v>1504973685</v>
      </c>
      <c r="E8" s="99" t="e">
        <f t="shared" si="0"/>
        <v>#REF!</v>
      </c>
    </row>
    <row r="9" spans="1:5" ht="15.75" thickBot="1" x14ac:dyDescent="0.3">
      <c r="A9" s="90" t="s">
        <v>252</v>
      </c>
      <c r="B9" s="117" t="e">
        <f>'TABULADOR DE SUELDOS 2020'!#REF!</f>
        <v>#REF!</v>
      </c>
      <c r="C9" s="118">
        <v>3540.0014473684214</v>
      </c>
      <c r="D9" s="15">
        <v>1504984296</v>
      </c>
      <c r="E9" s="99" t="e">
        <f t="shared" si="0"/>
        <v>#REF!</v>
      </c>
    </row>
    <row r="10" spans="1:5" ht="15.75" thickBot="1" x14ac:dyDescent="0.3">
      <c r="A10" s="90" t="s">
        <v>355</v>
      </c>
      <c r="B10" s="117" t="e">
        <f>'TABULADOR DE SUELDOS 2020'!#REF!</f>
        <v>#REF!</v>
      </c>
      <c r="C10" s="118">
        <v>9421.9050000000007</v>
      </c>
      <c r="D10" s="15">
        <v>2796778070</v>
      </c>
      <c r="E10" s="99" t="e">
        <f t="shared" si="0"/>
        <v>#REF!</v>
      </c>
    </row>
    <row r="11" spans="1:5" ht="15.75" thickBot="1" x14ac:dyDescent="0.3">
      <c r="A11" s="90" t="s">
        <v>181</v>
      </c>
      <c r="B11" s="117" t="e">
        <f>'TABULADOR DE SUELDOS 2020'!#REF!</f>
        <v>#REF!</v>
      </c>
      <c r="C11" s="118">
        <v>10101.5625</v>
      </c>
      <c r="D11" s="15">
        <v>1504974690</v>
      </c>
      <c r="E11" s="99" t="e">
        <f t="shared" si="0"/>
        <v>#REF!</v>
      </c>
    </row>
    <row r="12" spans="1:5" ht="15.75" thickBot="1" x14ac:dyDescent="0.3">
      <c r="A12" s="90" t="s">
        <v>191</v>
      </c>
      <c r="B12" s="117" t="e">
        <f>'TABULADOR DE SUELDOS 2020'!#REF!</f>
        <v>#REF!</v>
      </c>
      <c r="C12" s="118">
        <v>6448.2375000000002</v>
      </c>
      <c r="D12" s="15">
        <v>1478297924</v>
      </c>
      <c r="E12" s="99" t="e">
        <f t="shared" si="0"/>
        <v>#REF!</v>
      </c>
    </row>
    <row r="13" spans="1:5" ht="15.75" thickBot="1" x14ac:dyDescent="0.3">
      <c r="A13" s="107" t="s">
        <v>186</v>
      </c>
      <c r="B13" s="117" t="e">
        <f>'TABULADOR DE SUELDOS 2020'!#REF!</f>
        <v>#REF!</v>
      </c>
      <c r="C13" s="118">
        <v>7111.8235000000004</v>
      </c>
      <c r="D13" s="32">
        <v>1505104648</v>
      </c>
      <c r="E13" s="99" t="e">
        <f t="shared" si="0"/>
        <v>#REF!</v>
      </c>
    </row>
    <row r="14" spans="1:5" ht="15.75" thickBot="1" x14ac:dyDescent="0.3">
      <c r="A14" s="108" t="s">
        <v>301</v>
      </c>
      <c r="B14" s="117" t="e">
        <f>'TABULADOR DE SUELDOS 2020'!#REF!</f>
        <v>#REF!</v>
      </c>
      <c r="C14" s="119">
        <v>7485.62109375</v>
      </c>
      <c r="D14" s="32">
        <v>2647968191</v>
      </c>
      <c r="E14" s="99" t="e">
        <f t="shared" si="0"/>
        <v>#REF!</v>
      </c>
    </row>
    <row r="15" spans="1:5" ht="15.75" thickBot="1" x14ac:dyDescent="0.3">
      <c r="A15" s="108" t="s">
        <v>183</v>
      </c>
      <c r="B15" s="117" t="e">
        <f>'TABULADOR DE SUELDOS 2020'!#REF!</f>
        <v>#REF!</v>
      </c>
      <c r="C15" s="119">
        <v>5678.5874999999996</v>
      </c>
      <c r="D15" s="33">
        <v>1505096505</v>
      </c>
      <c r="E15" s="99" t="e">
        <f t="shared" si="0"/>
        <v>#REF!</v>
      </c>
    </row>
    <row r="16" spans="1:5" ht="15.75" thickBot="1" x14ac:dyDescent="0.3">
      <c r="A16" s="108" t="s">
        <v>184</v>
      </c>
      <c r="B16" s="117" t="e">
        <f>'TABULADOR DE SUELDOS 2020'!#REF!</f>
        <v>#REF!</v>
      </c>
      <c r="C16" s="119">
        <v>2613.3219078947373</v>
      </c>
      <c r="D16" s="33">
        <v>1505099377</v>
      </c>
      <c r="E16" s="99" t="e">
        <f t="shared" si="0"/>
        <v>#REF!</v>
      </c>
    </row>
    <row r="17" spans="1:5" ht="15.75" thickBot="1" x14ac:dyDescent="0.3">
      <c r="A17" s="108" t="s">
        <v>42</v>
      </c>
      <c r="B17" s="117" t="e">
        <f>'TABULADOR DE SUELDOS 2020'!#REF!</f>
        <v>#REF!</v>
      </c>
      <c r="C17" s="119">
        <v>2779.9984868421056</v>
      </c>
      <c r="D17" s="33">
        <v>2647970005</v>
      </c>
      <c r="E17" s="99" t="e">
        <f t="shared" si="0"/>
        <v>#REF!</v>
      </c>
    </row>
    <row r="18" spans="1:5" ht="15.75" thickBot="1" x14ac:dyDescent="0.3">
      <c r="A18" s="107" t="s">
        <v>47</v>
      </c>
      <c r="B18" s="117" t="e">
        <f>'TABULADOR DE SUELDOS 2020'!#REF!</f>
        <v>#REF!</v>
      </c>
      <c r="C18" s="118">
        <v>5678.5874999999996</v>
      </c>
      <c r="D18" s="32">
        <v>2932430835</v>
      </c>
      <c r="E18" s="99" t="e">
        <f t="shared" si="0"/>
        <v>#REF!</v>
      </c>
    </row>
    <row r="19" spans="1:5" ht="15.75" thickBot="1" x14ac:dyDescent="0.3">
      <c r="A19" s="107" t="s">
        <v>189</v>
      </c>
      <c r="B19" s="117" t="e">
        <f>'TABULADOR DE SUELDOS 2020'!#REF!</f>
        <v>#REF!</v>
      </c>
      <c r="C19" s="118">
        <v>2850.0026315789469</v>
      </c>
      <c r="D19" s="32">
        <v>1505106154</v>
      </c>
      <c r="E19" s="99" t="e">
        <f t="shared" si="0"/>
        <v>#REF!</v>
      </c>
    </row>
    <row r="20" spans="1:5" ht="15.75" thickBot="1" x14ac:dyDescent="0.3">
      <c r="A20" s="107" t="s">
        <v>237</v>
      </c>
      <c r="B20" s="117" t="e">
        <f>'TABULADOR DE SUELDOS 2020'!#REF!</f>
        <v>#REF!</v>
      </c>
      <c r="C20" s="118">
        <v>6448.2375000000002</v>
      </c>
      <c r="D20" s="32">
        <v>1503644424</v>
      </c>
      <c r="E20" s="99" t="e">
        <f t="shared" si="0"/>
        <v>#REF!</v>
      </c>
    </row>
    <row r="21" spans="1:5" ht="15.75" thickBot="1" x14ac:dyDescent="0.3">
      <c r="A21" s="107" t="s">
        <v>192</v>
      </c>
      <c r="B21" s="117" t="e">
        <f>'TABULADOR DE SUELDOS 2020'!#REF!</f>
        <v>#REF!</v>
      </c>
      <c r="C21" s="118">
        <v>5678.5874999999996</v>
      </c>
      <c r="D21" s="32">
        <v>1504980584</v>
      </c>
      <c r="E21" s="99" t="e">
        <f t="shared" si="0"/>
        <v>#REF!</v>
      </c>
    </row>
    <row r="22" spans="1:5" ht="15.75" thickBot="1" x14ac:dyDescent="0.3">
      <c r="A22" s="107" t="s">
        <v>60</v>
      </c>
      <c r="B22" s="117" t="e">
        <f>'TABULADOR DE SUELDOS 2020'!#REF!</f>
        <v>#REF!</v>
      </c>
      <c r="C22" s="118">
        <v>2850.0026315789469</v>
      </c>
      <c r="D22" s="32">
        <v>2647974736</v>
      </c>
      <c r="E22" s="99" t="e">
        <f t="shared" si="0"/>
        <v>#REF!</v>
      </c>
    </row>
    <row r="23" spans="1:5" ht="15.75" thickBot="1" x14ac:dyDescent="0.3">
      <c r="A23" s="107" t="s">
        <v>198</v>
      </c>
      <c r="B23" s="117" t="e">
        <f>'TABULADOR DE SUELDOS 2020'!#REF!</f>
        <v>#REF!</v>
      </c>
      <c r="C23" s="118">
        <v>8999.9950000000008</v>
      </c>
      <c r="D23" s="32">
        <v>1145316928</v>
      </c>
      <c r="E23" s="99" t="e">
        <f t="shared" si="0"/>
        <v>#REF!</v>
      </c>
    </row>
    <row r="24" spans="1:5" ht="15.75" thickBot="1" x14ac:dyDescent="0.3">
      <c r="A24" s="109" t="s">
        <v>76</v>
      </c>
      <c r="B24" s="117" t="e">
        <f>'TABULADOR DE SUELDOS 2020'!#REF!</f>
        <v>#REF!</v>
      </c>
      <c r="C24" s="118">
        <v>2750</v>
      </c>
      <c r="D24" s="32">
        <v>2648279047</v>
      </c>
      <c r="E24" s="99" t="e">
        <f t="shared" si="0"/>
        <v>#REF!</v>
      </c>
    </row>
    <row r="25" spans="1:5" ht="15.75" thickBot="1" x14ac:dyDescent="0.3">
      <c r="A25" s="107" t="s">
        <v>77</v>
      </c>
      <c r="B25" s="117" t="e">
        <f>'TABULADOR DE SUELDOS 2020'!#REF!</f>
        <v>#REF!</v>
      </c>
      <c r="C25" s="118">
        <v>2250</v>
      </c>
      <c r="D25" s="32">
        <v>2936869904</v>
      </c>
      <c r="E25" s="99" t="e">
        <f t="shared" si="0"/>
        <v>#REF!</v>
      </c>
    </row>
    <row r="26" spans="1:5" ht="15.75" thickBot="1" x14ac:dyDescent="0.3">
      <c r="A26" s="107" t="s">
        <v>473</v>
      </c>
      <c r="B26" s="117">
        <v>3500</v>
      </c>
      <c r="C26" s="118">
        <v>3500</v>
      </c>
      <c r="D26" s="32">
        <v>2908151660</v>
      </c>
      <c r="E26" s="99">
        <f t="shared" si="0"/>
        <v>0</v>
      </c>
    </row>
    <row r="27" spans="1:5" ht="15.75" thickBot="1" x14ac:dyDescent="0.3">
      <c r="A27" s="107" t="s">
        <v>448</v>
      </c>
      <c r="B27" s="117" t="e">
        <f>'TABULADOR DE SUELDOS 2020'!#REF!</f>
        <v>#REF!</v>
      </c>
      <c r="C27" s="118">
        <v>2349.9949999999999</v>
      </c>
      <c r="D27" s="32">
        <v>2937011970</v>
      </c>
      <c r="E27" s="99" t="e">
        <f t="shared" si="0"/>
        <v>#REF!</v>
      </c>
    </row>
    <row r="28" spans="1:5" ht="15.75" thickBot="1" x14ac:dyDescent="0.3">
      <c r="A28" s="107" t="s">
        <v>81</v>
      </c>
      <c r="B28" s="117" t="e">
        <f>'TABULADOR DE SUELDOS 2020'!#REF!</f>
        <v>#REF!</v>
      </c>
      <c r="C28" s="118">
        <v>2349.9949999999999</v>
      </c>
      <c r="D28" s="32">
        <v>2648280738</v>
      </c>
      <c r="E28" s="99" t="e">
        <f t="shared" si="0"/>
        <v>#REF!</v>
      </c>
    </row>
    <row r="29" spans="1:5" ht="15.75" thickBot="1" x14ac:dyDescent="0.3">
      <c r="A29" s="110" t="s">
        <v>441</v>
      </c>
      <c r="B29" s="117" t="e">
        <f>'TABULADOR DE SUELDOS 2020'!#REF!</f>
        <v>#REF!</v>
      </c>
      <c r="C29" s="118">
        <v>2948.9589999999994</v>
      </c>
      <c r="D29" s="32">
        <v>1519207044</v>
      </c>
      <c r="E29" s="99">
        <v>0</v>
      </c>
    </row>
    <row r="30" spans="1:5" ht="15.75" thickBot="1" x14ac:dyDescent="0.3">
      <c r="A30" s="107" t="s">
        <v>83</v>
      </c>
      <c r="B30" s="117" t="e">
        <f>'TABULADOR DE SUELDOS 2020'!#REF!</f>
        <v>#REF!</v>
      </c>
      <c r="C30" s="118">
        <v>2349.9949999999999</v>
      </c>
      <c r="D30" s="32">
        <v>2942957035</v>
      </c>
      <c r="E30" s="99" t="e">
        <f t="shared" ref="E30:E59" si="1">B30-C30</f>
        <v>#REF!</v>
      </c>
    </row>
    <row r="31" spans="1:5" ht="15.75" thickBot="1" x14ac:dyDescent="0.3">
      <c r="A31" s="107" t="s">
        <v>85</v>
      </c>
      <c r="B31" s="117" t="e">
        <f>'TABULADOR DE SUELDOS 2020'!#REF!</f>
        <v>#REF!</v>
      </c>
      <c r="C31" s="118">
        <v>3150.0024999999996</v>
      </c>
      <c r="D31" s="32">
        <v>2647969864</v>
      </c>
      <c r="E31" s="99" t="e">
        <f t="shared" si="1"/>
        <v>#REF!</v>
      </c>
    </row>
    <row r="32" spans="1:5" ht="15.75" thickBot="1" x14ac:dyDescent="0.3">
      <c r="A32" s="107" t="s">
        <v>460</v>
      </c>
      <c r="B32" s="117" t="e">
        <f>'TABULADOR DE SUELDOS 2020'!#REF!</f>
        <v>#REF!</v>
      </c>
      <c r="C32" s="118">
        <v>2349.9949999999999</v>
      </c>
      <c r="D32" s="32">
        <v>1176797520</v>
      </c>
      <c r="E32" s="99" t="e">
        <f t="shared" si="1"/>
        <v>#REF!</v>
      </c>
    </row>
    <row r="33" spans="1:5" ht="15.75" thickBot="1" x14ac:dyDescent="0.3">
      <c r="A33" s="107" t="s">
        <v>145</v>
      </c>
      <c r="B33" s="117" t="e">
        <f>'TABULADOR DE SUELDOS 2020'!#REF!</f>
        <v>#REF!</v>
      </c>
      <c r="C33" s="118">
        <v>2349.9949999999999</v>
      </c>
      <c r="D33" s="32">
        <v>2647973349</v>
      </c>
      <c r="E33" s="99" t="e">
        <f t="shared" si="1"/>
        <v>#REF!</v>
      </c>
    </row>
    <row r="34" spans="1:5" ht="15.75" thickBot="1" x14ac:dyDescent="0.3">
      <c r="A34" s="107" t="s">
        <v>87</v>
      </c>
      <c r="B34" s="117" t="e">
        <f>'TABULADOR DE SUELDOS 2020'!#REF!</f>
        <v>#REF!</v>
      </c>
      <c r="C34" s="118">
        <v>2349.9949999999999</v>
      </c>
      <c r="D34" s="32">
        <v>2968907544</v>
      </c>
      <c r="E34" s="99" t="e">
        <f t="shared" si="1"/>
        <v>#REF!</v>
      </c>
    </row>
    <row r="35" spans="1:5" ht="15.75" thickBot="1" x14ac:dyDescent="0.3">
      <c r="A35" s="107" t="s">
        <v>182</v>
      </c>
      <c r="B35" s="117" t="e">
        <f>'TABULADOR DE SUELDOS 2020'!#REF!</f>
        <v>#REF!</v>
      </c>
      <c r="C35" s="118">
        <v>5985.9612500000003</v>
      </c>
      <c r="D35" s="32">
        <v>2945965756</v>
      </c>
      <c r="E35" s="99" t="e">
        <f t="shared" si="1"/>
        <v>#REF!</v>
      </c>
    </row>
    <row r="36" spans="1:5" ht="15.75" thickBot="1" x14ac:dyDescent="0.3">
      <c r="A36" s="107" t="s">
        <v>398</v>
      </c>
      <c r="B36" s="117" t="e">
        <f>'TABULADOR DE SUELDOS 2020'!#REF!</f>
        <v>#REF!</v>
      </c>
      <c r="C36" s="118">
        <v>5856.1125000000011</v>
      </c>
      <c r="D36" s="32">
        <v>2647970587</v>
      </c>
      <c r="E36" s="99" t="e">
        <f t="shared" si="1"/>
        <v>#REF!</v>
      </c>
    </row>
    <row r="37" spans="1:5" ht="15.75" thickBot="1" x14ac:dyDescent="0.3">
      <c r="A37" s="107" t="s">
        <v>84</v>
      </c>
      <c r="B37" s="117" t="e">
        <f>'TABULADOR DE SUELDOS 2020'!#REF!</f>
        <v>#REF!</v>
      </c>
      <c r="C37" s="118">
        <v>2349.9949999999999</v>
      </c>
      <c r="D37" s="32">
        <v>1166703186</v>
      </c>
      <c r="E37" s="99" t="e">
        <f t="shared" si="1"/>
        <v>#REF!</v>
      </c>
    </row>
    <row r="38" spans="1:5" ht="15.75" thickBot="1" x14ac:dyDescent="0.3">
      <c r="A38" s="107" t="s">
        <v>440</v>
      </c>
      <c r="B38" s="117">
        <v>3500</v>
      </c>
      <c r="C38" s="118">
        <v>3500</v>
      </c>
      <c r="D38" s="32">
        <v>1519207044</v>
      </c>
      <c r="E38" s="99">
        <f t="shared" si="1"/>
        <v>0</v>
      </c>
    </row>
    <row r="39" spans="1:5" ht="15.75" thickBot="1" x14ac:dyDescent="0.3">
      <c r="A39" s="107" t="s">
        <v>141</v>
      </c>
      <c r="B39" s="117" t="e">
        <f>'TABULADOR DE SUELDOS 2020'!#REF!</f>
        <v>#REF!</v>
      </c>
      <c r="C39" s="118">
        <v>3366.5923026315786</v>
      </c>
      <c r="D39" s="32">
        <v>1157806108</v>
      </c>
      <c r="E39" s="99" t="e">
        <f t="shared" si="1"/>
        <v>#REF!</v>
      </c>
    </row>
    <row r="40" spans="1:5" ht="15.75" thickBot="1" x14ac:dyDescent="0.3">
      <c r="A40" s="107" t="s">
        <v>100</v>
      </c>
      <c r="B40" s="117" t="e">
        <f>'TABULADOR DE SUELDOS 2020'!#REF!</f>
        <v>#REF!</v>
      </c>
      <c r="C40" s="118">
        <v>3239.9975999999997</v>
      </c>
      <c r="D40" s="32">
        <v>2648280258</v>
      </c>
      <c r="E40" s="99" t="e">
        <f t="shared" si="1"/>
        <v>#REF!</v>
      </c>
    </row>
    <row r="41" spans="1:5" ht="15.75" thickBot="1" x14ac:dyDescent="0.3">
      <c r="A41" s="107" t="s">
        <v>102</v>
      </c>
      <c r="B41" s="117" t="e">
        <f>'TABULADOR DE SUELDOS 2020'!#REF!</f>
        <v>#REF!</v>
      </c>
      <c r="C41" s="118">
        <v>3060.0035197368425</v>
      </c>
      <c r="D41" s="32">
        <v>2647966202</v>
      </c>
      <c r="E41" s="99" t="e">
        <f t="shared" si="1"/>
        <v>#REF!</v>
      </c>
    </row>
    <row r="42" spans="1:5" ht="15.75" thickBot="1" x14ac:dyDescent="0.3">
      <c r="A42" s="107" t="s">
        <v>133</v>
      </c>
      <c r="B42" s="117" t="e">
        <f>'TABULADOR DE SUELDOS 2020'!#REF!</f>
        <v>#REF!</v>
      </c>
      <c r="C42" s="118">
        <v>651.71</v>
      </c>
      <c r="D42" s="32">
        <v>2648272212</v>
      </c>
      <c r="E42" s="99" t="e">
        <f t="shared" si="1"/>
        <v>#REF!</v>
      </c>
    </row>
    <row r="43" spans="1:5" ht="15.75" thickBot="1" x14ac:dyDescent="0.3">
      <c r="A43" s="107" t="s">
        <v>12</v>
      </c>
      <c r="B43" s="117" t="e">
        <f>'TABULADOR DE SUELDOS 2020'!#REF!</f>
        <v>#REF!</v>
      </c>
      <c r="C43" s="118">
        <v>2850.0526315789471</v>
      </c>
      <c r="D43" s="32">
        <v>2647978235</v>
      </c>
      <c r="E43" s="99" t="e">
        <f t="shared" si="1"/>
        <v>#REF!</v>
      </c>
    </row>
    <row r="44" spans="1:5" ht="15.75" thickBot="1" x14ac:dyDescent="0.3">
      <c r="A44" s="107" t="s">
        <v>13</v>
      </c>
      <c r="B44" s="117" t="e">
        <f>'TABULADOR DE SUELDOS 2020'!#REF!</f>
        <v>#REF!</v>
      </c>
      <c r="C44" s="118">
        <v>4099.9990131578943</v>
      </c>
      <c r="D44" s="32">
        <v>2647972784</v>
      </c>
      <c r="E44" s="99" t="e">
        <f t="shared" si="1"/>
        <v>#REF!</v>
      </c>
    </row>
    <row r="45" spans="1:5" ht="15.75" thickBot="1" x14ac:dyDescent="0.3">
      <c r="A45" s="107" t="s">
        <v>149</v>
      </c>
      <c r="B45" s="117" t="e">
        <f>'TABULADOR DE SUELDOS 2020'!#REF!</f>
        <v>#REF!</v>
      </c>
      <c r="C45" s="118">
        <v>3793.34</v>
      </c>
      <c r="D45" s="32">
        <v>2689261095</v>
      </c>
      <c r="E45" s="99" t="e">
        <f t="shared" si="1"/>
        <v>#REF!</v>
      </c>
    </row>
    <row r="46" spans="1:5" ht="15.75" thickBot="1" x14ac:dyDescent="0.3">
      <c r="A46" s="107" t="s">
        <v>19</v>
      </c>
      <c r="B46" s="117" t="e">
        <f>'TABULADOR DE SUELDOS 2020'!#REF!</f>
        <v>#REF!</v>
      </c>
      <c r="C46" s="118">
        <v>2850.0026315789469</v>
      </c>
      <c r="D46" s="32">
        <v>2647977123</v>
      </c>
      <c r="E46" s="99" t="e">
        <f t="shared" si="1"/>
        <v>#REF!</v>
      </c>
    </row>
    <row r="47" spans="1:5" ht="15.75" thickBot="1" x14ac:dyDescent="0.3">
      <c r="A47" s="107" t="s">
        <v>50</v>
      </c>
      <c r="B47" s="117" t="e">
        <f>'TABULADOR DE SUELDOS 2020'!#REF!</f>
        <v>#REF!</v>
      </c>
      <c r="C47" s="118">
        <v>2769.9965789473681</v>
      </c>
      <c r="D47" s="32">
        <v>2933643069</v>
      </c>
      <c r="E47" s="99" t="e">
        <f t="shared" si="1"/>
        <v>#REF!</v>
      </c>
    </row>
    <row r="48" spans="1:5" ht="15.75" thickBot="1" x14ac:dyDescent="0.3">
      <c r="A48" s="107" t="s">
        <v>51</v>
      </c>
      <c r="B48" s="117" t="e">
        <f>'TABULADOR DE SUELDOS 2020'!#REF!</f>
        <v>#REF!</v>
      </c>
      <c r="C48" s="118">
        <v>2449.9988815789475</v>
      </c>
      <c r="D48" s="32">
        <v>2647972970</v>
      </c>
      <c r="E48" s="99" t="e">
        <f t="shared" si="1"/>
        <v>#REF!</v>
      </c>
    </row>
    <row r="49" spans="1:5" ht="15.75" thickBot="1" x14ac:dyDescent="0.3">
      <c r="A49" s="107" t="s">
        <v>53</v>
      </c>
      <c r="B49" s="117" t="e">
        <f>'TABULADOR DE SUELDOS 2020'!#REF!</f>
        <v>#REF!</v>
      </c>
      <c r="C49" s="118">
        <v>3149.9973684210531</v>
      </c>
      <c r="D49" s="32">
        <v>2647972997</v>
      </c>
      <c r="E49" s="99" t="e">
        <f t="shared" si="1"/>
        <v>#REF!</v>
      </c>
    </row>
    <row r="50" spans="1:5" ht="15.75" thickBot="1" x14ac:dyDescent="0.3">
      <c r="A50" s="107" t="s">
        <v>55</v>
      </c>
      <c r="B50" s="117" t="e">
        <f>'TABULADOR DE SUELDOS 2020'!#REF!</f>
        <v>#REF!</v>
      </c>
      <c r="C50" s="118">
        <v>2769.9965789473681</v>
      </c>
      <c r="D50" s="32">
        <v>2970627364</v>
      </c>
      <c r="E50" s="99" t="e">
        <f t="shared" si="1"/>
        <v>#REF!</v>
      </c>
    </row>
    <row r="51" spans="1:5" ht="15.75" thickBot="1" x14ac:dyDescent="0.3">
      <c r="A51" s="107" t="s">
        <v>86</v>
      </c>
      <c r="B51" s="117" t="e">
        <f>'TABULADOR DE SUELDOS 2020'!#REF!</f>
        <v>#REF!</v>
      </c>
      <c r="C51" s="118">
        <v>1792.72</v>
      </c>
      <c r="D51" s="32">
        <v>2939083707</v>
      </c>
      <c r="E51" s="99" t="e">
        <f t="shared" si="1"/>
        <v>#REF!</v>
      </c>
    </row>
    <row r="52" spans="1:5" ht="15.75" thickBot="1" x14ac:dyDescent="0.3">
      <c r="A52" s="104" t="s">
        <v>288</v>
      </c>
      <c r="B52" s="117" t="e">
        <f>'TABULADOR DE SUELDOS 2020'!#REF!</f>
        <v>#REF!</v>
      </c>
      <c r="C52" s="118">
        <v>3200.0012500000003</v>
      </c>
      <c r="D52" s="32">
        <v>1505107274</v>
      </c>
      <c r="E52" s="99" t="e">
        <f t="shared" si="1"/>
        <v>#REF!</v>
      </c>
    </row>
    <row r="53" spans="1:5" ht="15.75" thickBot="1" x14ac:dyDescent="0.3">
      <c r="A53" s="104" t="s">
        <v>290</v>
      </c>
      <c r="B53" s="117" t="e">
        <f>'TABULADOR DE SUELDOS 2020'!#REF!</f>
        <v>#REF!</v>
      </c>
      <c r="C53" s="118">
        <v>3299.9972697368426</v>
      </c>
      <c r="D53" s="32">
        <v>1505292070</v>
      </c>
      <c r="E53" s="99" t="e">
        <f t="shared" si="1"/>
        <v>#REF!</v>
      </c>
    </row>
    <row r="54" spans="1:5" ht="15.75" thickBot="1" x14ac:dyDescent="0.3">
      <c r="A54" s="101" t="s">
        <v>293</v>
      </c>
      <c r="B54" s="117" t="e">
        <f>'TABULADOR DE SUELDOS 2020'!#REF!</f>
        <v>#REF!</v>
      </c>
      <c r="C54" s="118">
        <v>3206.3982750000005</v>
      </c>
      <c r="D54" s="32">
        <v>1505140458</v>
      </c>
      <c r="E54" s="99" t="e">
        <f t="shared" si="1"/>
        <v>#REF!</v>
      </c>
    </row>
    <row r="55" spans="1:5" ht="15.75" thickBot="1" x14ac:dyDescent="0.3">
      <c r="A55" s="107" t="s">
        <v>61</v>
      </c>
      <c r="B55" s="117" t="e">
        <f>'TABULADOR DE SUELDOS 2020'!#REF!</f>
        <v>#REF!</v>
      </c>
      <c r="C55" s="118">
        <v>2850.0026315789469</v>
      </c>
      <c r="D55" s="32">
        <v>2647974558</v>
      </c>
      <c r="E55" s="99" t="e">
        <f t="shared" si="1"/>
        <v>#REF!</v>
      </c>
    </row>
    <row r="56" spans="1:5" ht="15.75" thickBot="1" x14ac:dyDescent="0.3">
      <c r="A56" s="101" t="s">
        <v>202</v>
      </c>
      <c r="B56" s="117" t="e">
        <f>'TABULADOR DE SUELDOS 2020'!#REF!</f>
        <v>#REF!</v>
      </c>
      <c r="C56" s="118">
        <v>6504.3093750000007</v>
      </c>
      <c r="D56" s="15">
        <v>2925428041</v>
      </c>
      <c r="E56" s="99" t="e">
        <f t="shared" si="1"/>
        <v>#REF!</v>
      </c>
    </row>
    <row r="57" spans="1:5" ht="15.75" thickBot="1" x14ac:dyDescent="0.3">
      <c r="A57" s="101" t="s">
        <v>335</v>
      </c>
      <c r="B57" s="117" t="e">
        <f>'TABULADOR DE SUELDOS 2020'!#REF!</f>
        <v>#REF!</v>
      </c>
      <c r="C57" s="118">
        <v>2850.0026315789469</v>
      </c>
      <c r="D57" s="15">
        <v>1505163806</v>
      </c>
      <c r="E57" s="99" t="e">
        <f t="shared" si="1"/>
        <v>#REF!</v>
      </c>
    </row>
    <row r="58" spans="1:5" ht="15.75" thickBot="1" x14ac:dyDescent="0.3">
      <c r="A58" s="101" t="s">
        <v>299</v>
      </c>
      <c r="B58" s="117" t="e">
        <f>'TABULADOR DE SUELDOS 2020'!#REF!</f>
        <v>#REF!</v>
      </c>
      <c r="C58" s="118">
        <v>2770.0047368421056</v>
      </c>
      <c r="D58" s="15">
        <v>1505178293</v>
      </c>
      <c r="E58" s="99" t="e">
        <f t="shared" si="1"/>
        <v>#REF!</v>
      </c>
    </row>
    <row r="59" spans="1:5" ht="15.75" thickBot="1" x14ac:dyDescent="0.3">
      <c r="A59" s="107" t="s">
        <v>321</v>
      </c>
      <c r="B59" s="117" t="e">
        <f>'TABULADOR DE SUELDOS 2020'!#REF!</f>
        <v>#REF!</v>
      </c>
      <c r="C59" s="118">
        <v>2149.9978289473688</v>
      </c>
      <c r="D59" s="32">
        <v>2647968647</v>
      </c>
      <c r="E59" s="99" t="e">
        <f t="shared" si="1"/>
        <v>#REF!</v>
      </c>
    </row>
    <row r="60" spans="1:5" ht="15.75" thickBot="1" x14ac:dyDescent="0.3">
      <c r="A60" s="101" t="s">
        <v>333</v>
      </c>
      <c r="B60" s="117" t="e">
        <f>'TABULADOR DE SUELDOS 2020'!#REF!</f>
        <v>#REF!</v>
      </c>
      <c r="C60" s="118">
        <v>2250</v>
      </c>
      <c r="D60" s="32">
        <v>2936870058</v>
      </c>
      <c r="E60" s="99" t="e">
        <f t="shared" ref="E60:E88" si="2">B60-C60</f>
        <v>#REF!</v>
      </c>
    </row>
    <row r="61" spans="1:5" ht="15.75" thickBot="1" x14ac:dyDescent="0.3">
      <c r="A61" s="104" t="s">
        <v>286</v>
      </c>
      <c r="B61" s="117" t="e">
        <f>'TABULADOR DE SUELDOS 2020'!#REF!</f>
        <v>#REF!</v>
      </c>
      <c r="C61" s="118">
        <v>3756.558552631579</v>
      </c>
      <c r="D61" s="32">
        <v>1505114805</v>
      </c>
      <c r="E61" s="99" t="e">
        <f t="shared" si="2"/>
        <v>#REF!</v>
      </c>
    </row>
    <row r="62" spans="1:5" ht="15.75" thickBot="1" x14ac:dyDescent="0.3">
      <c r="A62" s="111" t="s">
        <v>332</v>
      </c>
      <c r="B62" s="117" t="e">
        <f>'TABULADOR DE SUELDOS 2020'!#REF!</f>
        <v>#REF!</v>
      </c>
      <c r="C62" s="118">
        <v>2250</v>
      </c>
      <c r="D62" s="32">
        <v>2937011822</v>
      </c>
      <c r="E62" s="99" t="e">
        <f t="shared" si="2"/>
        <v>#REF!</v>
      </c>
    </row>
    <row r="63" spans="1:5" ht="15.75" thickBot="1" x14ac:dyDescent="0.3">
      <c r="A63" s="101" t="s">
        <v>298</v>
      </c>
      <c r="B63" s="117" t="e">
        <f>'TABULADOR DE SUELDOS 2020'!#REF!</f>
        <v>#REF!</v>
      </c>
      <c r="C63" s="118">
        <v>5214.0281250000007</v>
      </c>
      <c r="D63" s="32">
        <v>2647968515</v>
      </c>
      <c r="E63" s="99" t="e">
        <f t="shared" si="2"/>
        <v>#REF!</v>
      </c>
    </row>
    <row r="64" spans="1:5" ht="15.75" thickBot="1" x14ac:dyDescent="0.3">
      <c r="A64" s="104" t="s">
        <v>336</v>
      </c>
      <c r="B64" s="117" t="e">
        <f>'TABULADOR DE SUELDOS 2020'!#REF!</f>
        <v>#REF!</v>
      </c>
      <c r="C64" s="118">
        <v>2839.1447368421054</v>
      </c>
      <c r="D64" s="32">
        <v>2647977875</v>
      </c>
      <c r="E64" s="99" t="e">
        <f t="shared" si="2"/>
        <v>#REF!</v>
      </c>
    </row>
    <row r="65" spans="1:5" ht="15.75" thickBot="1" x14ac:dyDescent="0.3">
      <c r="A65" s="107" t="s">
        <v>339</v>
      </c>
      <c r="B65" s="117" t="e">
        <f>'TABULADOR DE SUELDOS 2020'!#REF!</f>
        <v>#REF!</v>
      </c>
      <c r="C65" s="118">
        <v>2401.2406666666666</v>
      </c>
      <c r="D65" s="32">
        <v>1168654433</v>
      </c>
      <c r="E65" s="99" t="e">
        <f t="shared" si="2"/>
        <v>#REF!</v>
      </c>
    </row>
    <row r="66" spans="1:5" ht="15.75" thickBot="1" x14ac:dyDescent="0.3">
      <c r="A66" s="107" t="s">
        <v>341</v>
      </c>
      <c r="B66" s="117" t="e">
        <f>'TABULADOR DE SUELDOS 2020'!#REF!</f>
        <v>#REF!</v>
      </c>
      <c r="C66" s="118">
        <v>1825.1100000000001</v>
      </c>
      <c r="D66" s="32">
        <v>2939083278</v>
      </c>
      <c r="E66" s="99" t="e">
        <f t="shared" si="2"/>
        <v>#REF!</v>
      </c>
    </row>
    <row r="67" spans="1:5" ht="15.75" thickBot="1" x14ac:dyDescent="0.3">
      <c r="A67" s="104" t="s">
        <v>200</v>
      </c>
      <c r="B67" s="117" t="e">
        <f>'TABULADOR DE SUELDOS 2020'!#REF!</f>
        <v>#REF!</v>
      </c>
      <c r="C67" s="118">
        <v>9421.9050000000007</v>
      </c>
      <c r="D67" s="15">
        <v>1222407981</v>
      </c>
      <c r="E67" s="99" t="e">
        <f t="shared" si="2"/>
        <v>#REF!</v>
      </c>
    </row>
    <row r="68" spans="1:5" ht="15.75" thickBot="1" x14ac:dyDescent="0.3">
      <c r="A68" s="104" t="s">
        <v>221</v>
      </c>
      <c r="B68" s="117" t="e">
        <f>'TABULADOR DE SUELDOS 2020'!#REF!</f>
        <v>#REF!</v>
      </c>
      <c r="C68" s="118">
        <v>2250</v>
      </c>
      <c r="D68" s="15">
        <v>1506431693</v>
      </c>
      <c r="E68" s="99" t="e">
        <f t="shared" si="2"/>
        <v>#REF!</v>
      </c>
    </row>
    <row r="69" spans="1:5" ht="15.75" thickBot="1" x14ac:dyDescent="0.3">
      <c r="A69" s="104" t="s">
        <v>222</v>
      </c>
      <c r="B69" s="117" t="e">
        <f>'TABULADOR DE SUELDOS 2020'!#REF!</f>
        <v>#REF!</v>
      </c>
      <c r="C69" s="118">
        <v>2250</v>
      </c>
      <c r="D69" s="15">
        <v>1158498792</v>
      </c>
      <c r="E69" s="99" t="e">
        <f t="shared" si="2"/>
        <v>#REF!</v>
      </c>
    </row>
    <row r="70" spans="1:5" ht="15.75" thickBot="1" x14ac:dyDescent="0.3">
      <c r="A70" s="104" t="s">
        <v>228</v>
      </c>
      <c r="B70" s="117" t="e">
        <f>'TABULADOR DE SUELDOS 2020'!#REF!</f>
        <v>#REF!</v>
      </c>
      <c r="C70" s="118">
        <v>2349.9949999999999</v>
      </c>
      <c r="D70" s="15">
        <v>1506660285</v>
      </c>
      <c r="E70" s="99" t="e">
        <f t="shared" si="2"/>
        <v>#REF!</v>
      </c>
    </row>
    <row r="71" spans="1:5" ht="15.75" thickBot="1" x14ac:dyDescent="0.3">
      <c r="A71" s="104" t="s">
        <v>273</v>
      </c>
      <c r="B71" s="117" t="e">
        <f>'TABULADOR DE SUELDOS 2020'!#REF!</f>
        <v>#REF!</v>
      </c>
      <c r="C71" s="118">
        <v>2869.9968092105264</v>
      </c>
      <c r="D71" s="15">
        <v>1506161574</v>
      </c>
      <c r="E71" s="99" t="e">
        <f t="shared" si="2"/>
        <v>#REF!</v>
      </c>
    </row>
    <row r="72" spans="1:5" ht="15.75" thickBot="1" x14ac:dyDescent="0.3">
      <c r="A72" s="104" t="s">
        <v>287</v>
      </c>
      <c r="B72" s="117" t="e">
        <f>'TABULADOR DE SUELDOS 2020'!#REF!</f>
        <v>#REF!</v>
      </c>
      <c r="C72" s="118">
        <v>2250</v>
      </c>
      <c r="D72" s="15">
        <v>2760304182</v>
      </c>
      <c r="E72" s="99" t="e">
        <f t="shared" si="2"/>
        <v>#REF!</v>
      </c>
    </row>
    <row r="73" spans="1:5" ht="15.75" thickBot="1" x14ac:dyDescent="0.3">
      <c r="A73" s="104" t="s">
        <v>204</v>
      </c>
      <c r="B73" s="117" t="e">
        <f>'TABULADOR DE SUELDOS 2020'!#REF!</f>
        <v>#REF!</v>
      </c>
      <c r="C73" s="118">
        <v>6246.5250000000015</v>
      </c>
      <c r="D73" s="15">
        <v>1504736616</v>
      </c>
      <c r="E73" s="99" t="e">
        <f t="shared" si="2"/>
        <v>#REF!</v>
      </c>
    </row>
    <row r="74" spans="1:5" ht="15.75" thickBot="1" x14ac:dyDescent="0.3">
      <c r="A74" s="101" t="s">
        <v>329</v>
      </c>
      <c r="B74" s="117" t="e">
        <f>'TABULADOR DE SUELDOS 2020'!#REF!</f>
        <v>#REF!</v>
      </c>
      <c r="C74" s="118">
        <v>2360.0032000000001</v>
      </c>
      <c r="D74" s="15">
        <v>1506089855</v>
      </c>
      <c r="E74" s="99" t="e">
        <f t="shared" si="2"/>
        <v>#REF!</v>
      </c>
    </row>
    <row r="75" spans="1:5" ht="15.75" thickBot="1" x14ac:dyDescent="0.3">
      <c r="A75" s="101" t="s">
        <v>323</v>
      </c>
      <c r="B75" s="117" t="e">
        <f>'TABULADOR DE SUELDOS 2020'!#REF!</f>
        <v>#REF!</v>
      </c>
      <c r="C75" s="118">
        <v>2460.0040131578949</v>
      </c>
      <c r="D75" s="15">
        <v>1506876725</v>
      </c>
      <c r="E75" s="99" t="e">
        <f t="shared" si="2"/>
        <v>#REF!</v>
      </c>
    </row>
    <row r="76" spans="1:5" ht="15.75" thickBot="1" x14ac:dyDescent="0.3">
      <c r="A76" s="104" t="s">
        <v>240</v>
      </c>
      <c r="B76" s="117" t="e">
        <f>'TABULADOR DE SUELDOS 2020'!#REF!</f>
        <v>#REF!</v>
      </c>
      <c r="C76" s="118">
        <v>2349.9949999999999</v>
      </c>
      <c r="D76" s="15">
        <v>1506096509</v>
      </c>
      <c r="E76" s="99" t="e">
        <f t="shared" si="2"/>
        <v>#REF!</v>
      </c>
    </row>
    <row r="77" spans="1:5" ht="15.75" thickBot="1" x14ac:dyDescent="0.3">
      <c r="A77" s="104" t="s">
        <v>231</v>
      </c>
      <c r="B77" s="117" t="e">
        <f>'TABULADOR DE SUELDOS 2020'!#REF!</f>
        <v>#REF!</v>
      </c>
      <c r="C77" s="118">
        <v>2349.9949999999999</v>
      </c>
      <c r="D77" s="15">
        <v>2619278834</v>
      </c>
      <c r="E77" s="99" t="e">
        <f t="shared" si="2"/>
        <v>#REF!</v>
      </c>
    </row>
    <row r="78" spans="1:5" ht="15.75" thickBot="1" x14ac:dyDescent="0.3">
      <c r="A78" s="104" t="s">
        <v>322</v>
      </c>
      <c r="B78" s="117" t="e">
        <f>'TABULADOR DE SUELDOS 2020'!#REF!</f>
        <v>#REF!</v>
      </c>
      <c r="C78" s="118">
        <v>2250</v>
      </c>
      <c r="D78" s="15">
        <v>1506094344</v>
      </c>
      <c r="E78" s="99" t="e">
        <f t="shared" si="2"/>
        <v>#REF!</v>
      </c>
    </row>
    <row r="79" spans="1:5" ht="15.75" thickBot="1" x14ac:dyDescent="0.3">
      <c r="A79" s="101" t="s">
        <v>331</v>
      </c>
      <c r="B79" s="117" t="e">
        <f>'TABULADOR DE SUELDOS 2020'!#REF!</f>
        <v>#REF!</v>
      </c>
      <c r="C79" s="118">
        <v>2772.5050000000001</v>
      </c>
      <c r="D79" s="15">
        <v>1505913104</v>
      </c>
      <c r="E79" s="99" t="e">
        <f t="shared" si="2"/>
        <v>#REF!</v>
      </c>
    </row>
    <row r="80" spans="1:5" ht="15.75" thickBot="1" x14ac:dyDescent="0.3">
      <c r="A80" s="104" t="s">
        <v>223</v>
      </c>
      <c r="B80" s="117" t="e">
        <f>'TABULADOR DE SUELDOS 2020'!#REF!</f>
        <v>#REF!</v>
      </c>
      <c r="C80" s="118">
        <v>2460.0040131578949</v>
      </c>
      <c r="D80" s="15">
        <v>1506111613</v>
      </c>
      <c r="E80" s="99" t="e">
        <f t="shared" si="2"/>
        <v>#REF!</v>
      </c>
    </row>
    <row r="81" spans="1:5" ht="15.75" thickBot="1" x14ac:dyDescent="0.3">
      <c r="A81" s="104" t="s">
        <v>224</v>
      </c>
      <c r="B81" s="117" t="e">
        <f>'TABULADOR DE SUELDOS 2020'!#REF!</f>
        <v>#REF!</v>
      </c>
      <c r="C81" s="118">
        <v>2460.0040131578949</v>
      </c>
      <c r="D81" s="15">
        <v>1553219011</v>
      </c>
      <c r="E81" s="99" t="e">
        <f t="shared" si="2"/>
        <v>#REF!</v>
      </c>
    </row>
    <row r="82" spans="1:5" ht="17.25" customHeight="1" thickBot="1" x14ac:dyDescent="0.3">
      <c r="A82" s="101" t="s">
        <v>338</v>
      </c>
      <c r="B82" s="117" t="e">
        <f>'TABULADOR DE SUELDOS 2020'!#REF!</f>
        <v>#REF!</v>
      </c>
      <c r="C82" s="118">
        <v>2250</v>
      </c>
      <c r="D82" s="15">
        <v>2647972407</v>
      </c>
      <c r="E82" s="99" t="e">
        <f t="shared" si="2"/>
        <v>#REF!</v>
      </c>
    </row>
    <row r="83" spans="1:5" ht="15.75" thickBot="1" x14ac:dyDescent="0.3">
      <c r="A83" s="101" t="s">
        <v>371</v>
      </c>
      <c r="B83" s="117" t="e">
        <f>'TABULADOR DE SUELDOS 2020'!#REF!</f>
        <v>#REF!</v>
      </c>
      <c r="C83" s="118">
        <v>2772.5050000000001</v>
      </c>
      <c r="D83" s="15">
        <v>1505146847</v>
      </c>
      <c r="E83" s="99" t="e">
        <f t="shared" si="2"/>
        <v>#REF!</v>
      </c>
    </row>
    <row r="84" spans="1:5" ht="15.75" thickBot="1" x14ac:dyDescent="0.3">
      <c r="A84" s="101" t="s">
        <v>218</v>
      </c>
      <c r="B84" s="117" t="e">
        <f>'TABULADOR DE SUELDOS 2020'!#REF!</f>
        <v>#REF!</v>
      </c>
      <c r="C84" s="118">
        <v>1799.9971710526318</v>
      </c>
      <c r="D84" s="15">
        <v>1505170464</v>
      </c>
      <c r="E84" s="99" t="e">
        <f t="shared" si="2"/>
        <v>#REF!</v>
      </c>
    </row>
    <row r="85" spans="1:5" ht="15" customHeight="1" thickBot="1" x14ac:dyDescent="0.3">
      <c r="A85" s="101" t="s">
        <v>180</v>
      </c>
      <c r="B85" s="117" t="e">
        <f>'TABULADOR DE SUELDOS 2020'!#REF!</f>
        <v>#REF!</v>
      </c>
      <c r="C85" s="118">
        <v>7967.1750000000002</v>
      </c>
      <c r="D85" s="15">
        <v>1529456538</v>
      </c>
      <c r="E85" s="99" t="e">
        <f t="shared" si="2"/>
        <v>#REF!</v>
      </c>
    </row>
    <row r="86" spans="1:5" ht="15.75" thickBot="1" x14ac:dyDescent="0.3">
      <c r="A86" s="101" t="s">
        <v>327</v>
      </c>
      <c r="B86" s="117" t="e">
        <f>'TABULADOR DE SUELDOS 2020'!#REF!</f>
        <v>#REF!</v>
      </c>
      <c r="C86" s="118">
        <v>2250</v>
      </c>
      <c r="D86" s="15">
        <v>2647974256</v>
      </c>
      <c r="E86" s="99" t="e">
        <f t="shared" si="2"/>
        <v>#REF!</v>
      </c>
    </row>
    <row r="87" spans="1:5" ht="15.75" thickBot="1" x14ac:dyDescent="0.3">
      <c r="A87" s="101" t="s">
        <v>328</v>
      </c>
      <c r="B87" s="117" t="e">
        <f>'TABULADOR DE SUELDOS 2020'!#REF!</f>
        <v>#REF!</v>
      </c>
      <c r="C87" s="118">
        <v>1792.72</v>
      </c>
      <c r="D87" s="15">
        <v>2648278598</v>
      </c>
      <c r="E87" s="99" t="e">
        <f t="shared" si="2"/>
        <v>#REF!</v>
      </c>
    </row>
    <row r="88" spans="1:5" ht="15.75" thickBot="1" x14ac:dyDescent="0.3">
      <c r="A88" s="101" t="s">
        <v>340</v>
      </c>
      <c r="B88" s="117" t="e">
        <f>'TABULADOR DE SUELDOS 2020'!#REF!</f>
        <v>#REF!</v>
      </c>
      <c r="C88" s="118">
        <v>2850.0526315789471</v>
      </c>
      <c r="D88" s="15">
        <v>2951884891</v>
      </c>
      <c r="E88" s="99" t="e">
        <f t="shared" si="2"/>
        <v>#REF!</v>
      </c>
    </row>
    <row r="89" spans="1:5" ht="15.75" thickBot="1" x14ac:dyDescent="0.3">
      <c r="A89" s="104" t="s">
        <v>239</v>
      </c>
      <c r="B89" s="117" t="e">
        <f>'TABULADOR DE SUELDOS 2020'!#REF!</f>
        <v>#REF!</v>
      </c>
      <c r="C89" s="118">
        <v>8999.9950000000008</v>
      </c>
      <c r="D89" s="15">
        <v>1505917004</v>
      </c>
      <c r="E89" s="99" t="e">
        <f t="shared" ref="E89:E113" si="3">B89-C89</f>
        <v>#REF!</v>
      </c>
    </row>
    <row r="90" spans="1:5" ht="15.75" thickBot="1" x14ac:dyDescent="0.3">
      <c r="A90" s="104" t="s">
        <v>226</v>
      </c>
      <c r="B90" s="117" t="e">
        <f>'TABULADOR DE SUELDOS 2020'!#REF!</f>
        <v>#REF!</v>
      </c>
      <c r="C90" s="118">
        <v>2349.9949999999999</v>
      </c>
      <c r="D90" s="15">
        <v>2936869955</v>
      </c>
      <c r="E90" s="99" t="e">
        <f t="shared" si="3"/>
        <v>#REF!</v>
      </c>
    </row>
    <row r="91" spans="1:5" ht="15.75" thickBot="1" x14ac:dyDescent="0.3">
      <c r="A91" s="101" t="s">
        <v>276</v>
      </c>
      <c r="B91" s="117" t="e">
        <f>'TABULADOR DE SUELDOS 2020'!#REF!</f>
        <v>#REF!</v>
      </c>
      <c r="C91" s="118">
        <v>2850.0526315789471</v>
      </c>
      <c r="D91" s="15">
        <v>1505149790</v>
      </c>
      <c r="E91" s="99" t="e">
        <f t="shared" si="3"/>
        <v>#REF!</v>
      </c>
    </row>
    <row r="92" spans="1:5" ht="15.75" thickBot="1" x14ac:dyDescent="0.3">
      <c r="A92" s="101" t="s">
        <v>277</v>
      </c>
      <c r="B92" s="117" t="e">
        <f>'TABULADOR DE SUELDOS 2020'!#REF!</f>
        <v>#REF!</v>
      </c>
      <c r="C92" s="118">
        <v>2850.0526315789471</v>
      </c>
      <c r="D92" s="15">
        <v>1505277313</v>
      </c>
      <c r="E92" s="99" t="e">
        <f t="shared" si="3"/>
        <v>#REF!</v>
      </c>
    </row>
    <row r="93" spans="1:5" ht="15.75" thickBot="1" x14ac:dyDescent="0.3">
      <c r="A93" s="104" t="s">
        <v>96</v>
      </c>
      <c r="B93" s="117" t="e">
        <f>'TABULADOR DE SUELDOS 2020'!#REF!</f>
        <v>#REF!</v>
      </c>
      <c r="C93" s="118">
        <v>3245.7175999999995</v>
      </c>
      <c r="D93" s="32">
        <v>2936869750</v>
      </c>
      <c r="E93" s="99" t="e">
        <f t="shared" si="3"/>
        <v>#REF!</v>
      </c>
    </row>
    <row r="94" spans="1:5" ht="15.75" thickBot="1" x14ac:dyDescent="0.3">
      <c r="A94" s="102" t="s">
        <v>351</v>
      </c>
      <c r="B94" s="117" t="e">
        <f>'TABULADOR DE SUELDOS 2020'!#REF!</f>
        <v>#REF!</v>
      </c>
      <c r="C94" s="118">
        <v>2482.2799342105268</v>
      </c>
      <c r="D94" s="15">
        <v>1504441862</v>
      </c>
      <c r="E94" s="99" t="e">
        <f t="shared" si="3"/>
        <v>#REF!</v>
      </c>
    </row>
    <row r="95" spans="1:5" ht="15.75" thickBot="1" x14ac:dyDescent="0.3">
      <c r="A95" s="107" t="s">
        <v>134</v>
      </c>
      <c r="B95" s="117" t="e">
        <f>'TABULADOR DE SUELDOS 2020'!#REF!</f>
        <v>#REF!</v>
      </c>
      <c r="C95" s="118">
        <v>651.71</v>
      </c>
      <c r="D95" s="32">
        <v>2648272905</v>
      </c>
      <c r="E95" s="99" t="e">
        <f t="shared" si="3"/>
        <v>#REF!</v>
      </c>
    </row>
    <row r="96" spans="1:5" s="130" customFormat="1" ht="15.75" thickBot="1" x14ac:dyDescent="0.3">
      <c r="A96" s="103" t="s">
        <v>209</v>
      </c>
      <c r="B96" s="120" t="e">
        <f>'TABULADOR DE SUELDOS 2020'!#REF!</f>
        <v>#REF!</v>
      </c>
      <c r="C96" s="118">
        <v>4549.997680921053</v>
      </c>
      <c r="D96" s="15">
        <v>1522861453</v>
      </c>
      <c r="E96" s="99" t="e">
        <f t="shared" si="3"/>
        <v>#REF!</v>
      </c>
    </row>
    <row r="97" spans="1:5" ht="15.75" thickBot="1" x14ac:dyDescent="0.3">
      <c r="A97" s="103" t="s">
        <v>356</v>
      </c>
      <c r="B97" s="117" t="e">
        <f>'TABULADOR DE SUELDOS 2020'!#REF!</f>
        <v>#REF!</v>
      </c>
      <c r="C97" s="118">
        <v>3720.0047</v>
      </c>
      <c r="D97" s="15">
        <v>1145118204</v>
      </c>
      <c r="E97" s="99" t="e">
        <f t="shared" si="3"/>
        <v>#REF!</v>
      </c>
    </row>
    <row r="98" spans="1:5" ht="15.75" thickBot="1" x14ac:dyDescent="0.3">
      <c r="A98" s="107" t="s">
        <v>373</v>
      </c>
      <c r="B98" s="117" t="e">
        <f>'TABULADOR DE SUELDOS 2020'!#REF!</f>
        <v>#REF!</v>
      </c>
      <c r="C98" s="118">
        <v>1300.4613157894737</v>
      </c>
      <c r="D98" s="32">
        <v>1199465367</v>
      </c>
      <c r="E98" s="99" t="e">
        <f t="shared" si="3"/>
        <v>#REF!</v>
      </c>
    </row>
    <row r="99" spans="1:5" ht="15.75" thickBot="1" x14ac:dyDescent="0.3">
      <c r="A99" s="103" t="s">
        <v>379</v>
      </c>
      <c r="B99" s="117" t="e">
        <f>'TABULADOR DE SUELDOS 2020'!#REF!</f>
        <v>#REF!</v>
      </c>
      <c r="C99" s="118">
        <v>2460.0040131578949</v>
      </c>
      <c r="D99" s="15">
        <v>1509848544</v>
      </c>
      <c r="E99" s="99" t="e">
        <f t="shared" si="3"/>
        <v>#REF!</v>
      </c>
    </row>
    <row r="100" spans="1:5" ht="15.75" thickBot="1" x14ac:dyDescent="0.3">
      <c r="A100" s="103" t="s">
        <v>275</v>
      </c>
      <c r="B100" s="117" t="e">
        <f>'TABULADOR DE SUELDOS 2020'!#REF!</f>
        <v>#REF!</v>
      </c>
      <c r="C100" s="121">
        <v>651.71</v>
      </c>
      <c r="D100" s="32">
        <v>2648273030</v>
      </c>
      <c r="E100" s="99" t="e">
        <f t="shared" si="3"/>
        <v>#REF!</v>
      </c>
    </row>
    <row r="101" spans="1:5" ht="15.75" thickBot="1" x14ac:dyDescent="0.3">
      <c r="A101" s="102" t="s">
        <v>215</v>
      </c>
      <c r="B101" s="117" t="e">
        <f>'TABULADOR DE SUELDOS 2020'!#REF!</f>
        <v>#REF!</v>
      </c>
      <c r="C101" s="121">
        <v>4049.9960526315786</v>
      </c>
      <c r="D101" s="16">
        <v>1505166172</v>
      </c>
      <c r="E101" s="99" t="e">
        <f t="shared" si="3"/>
        <v>#REF!</v>
      </c>
    </row>
    <row r="102" spans="1:5" ht="15.75" thickBot="1" x14ac:dyDescent="0.3">
      <c r="A102" s="103" t="s">
        <v>238</v>
      </c>
      <c r="B102" s="117" t="e">
        <f>'TABULADOR DE SUELDOS 2020'!#REF!</f>
        <v>#REF!</v>
      </c>
      <c r="C102" s="121">
        <v>8999.9950000000008</v>
      </c>
      <c r="D102" s="16">
        <v>1536524753</v>
      </c>
      <c r="E102" s="99" t="e">
        <f t="shared" si="3"/>
        <v>#REF!</v>
      </c>
    </row>
    <row r="103" spans="1:5" ht="15.75" thickBot="1" x14ac:dyDescent="0.3">
      <c r="A103" s="112" t="s">
        <v>219</v>
      </c>
      <c r="B103" s="117" t="e">
        <f>'TABULADOR DE SUELDOS 2020'!#REF!</f>
        <v>#REF!</v>
      </c>
      <c r="C103" s="121">
        <v>2859.9968092105264</v>
      </c>
      <c r="D103" s="16">
        <v>2905190177</v>
      </c>
      <c r="E103" s="99" t="e">
        <f t="shared" si="3"/>
        <v>#REF!</v>
      </c>
    </row>
    <row r="104" spans="1:5" ht="15.75" thickBot="1" x14ac:dyDescent="0.3">
      <c r="A104" s="103" t="s">
        <v>268</v>
      </c>
      <c r="B104" s="117" t="e">
        <f>'TABULADOR DE SUELDOS 2020'!#REF!</f>
        <v>#REF!</v>
      </c>
      <c r="C104" s="121">
        <v>3070.0000986842106</v>
      </c>
      <c r="D104" s="16">
        <v>1511526394</v>
      </c>
      <c r="E104" s="99" t="e">
        <f t="shared" si="3"/>
        <v>#REF!</v>
      </c>
    </row>
    <row r="105" spans="1:5" ht="15.75" thickBot="1" x14ac:dyDescent="0.3">
      <c r="A105" s="102" t="s">
        <v>206</v>
      </c>
      <c r="B105" s="117" t="e">
        <f>'TABULADOR DE SUELDOS 2020'!#REF!</f>
        <v>#REF!</v>
      </c>
      <c r="C105" s="121">
        <v>6504.3093750000007</v>
      </c>
      <c r="D105" s="16">
        <v>1459015108</v>
      </c>
      <c r="E105" s="99" t="e">
        <f t="shared" si="3"/>
        <v>#REF!</v>
      </c>
    </row>
    <row r="106" spans="1:5" ht="15.75" thickBot="1" x14ac:dyDescent="0.3">
      <c r="A106" s="103" t="s">
        <v>269</v>
      </c>
      <c r="B106" s="117" t="e">
        <f>'TABULADOR DE SUELDOS 2020'!#REF!</f>
        <v>#REF!</v>
      </c>
      <c r="C106" s="121">
        <v>4532.9012499999999</v>
      </c>
      <c r="D106" s="15">
        <v>1511108941</v>
      </c>
      <c r="E106" s="99" t="e">
        <f t="shared" si="3"/>
        <v>#REF!</v>
      </c>
    </row>
    <row r="107" spans="1:5" ht="15.75" thickBot="1" x14ac:dyDescent="0.3">
      <c r="A107" s="103" t="s">
        <v>264</v>
      </c>
      <c r="B107" s="117" t="e">
        <f>'TABULADOR DE SUELDOS 2020'!#REF!</f>
        <v>#REF!</v>
      </c>
      <c r="C107" s="121">
        <v>1792.72</v>
      </c>
      <c r="D107" s="16">
        <v>1505150739</v>
      </c>
      <c r="E107" s="99" t="e">
        <f t="shared" si="3"/>
        <v>#REF!</v>
      </c>
    </row>
    <row r="108" spans="1:5" ht="15.75" thickBot="1" x14ac:dyDescent="0.3">
      <c r="A108" s="107" t="s">
        <v>285</v>
      </c>
      <c r="B108" s="117" t="e">
        <f>'TABULADOR DE SUELDOS 2020'!#REF!</f>
        <v>#REF!</v>
      </c>
      <c r="C108" s="121">
        <v>3756.558552631579</v>
      </c>
      <c r="D108" s="16">
        <v>1505121925</v>
      </c>
      <c r="E108" s="99" t="e">
        <f t="shared" si="3"/>
        <v>#REF!</v>
      </c>
    </row>
    <row r="109" spans="1:5" ht="15.75" thickBot="1" x14ac:dyDescent="0.3">
      <c r="A109" s="101" t="s">
        <v>369</v>
      </c>
      <c r="B109" s="117" t="e">
        <f>'TABULADOR DE SUELDOS 2020'!#REF!</f>
        <v>#REF!</v>
      </c>
      <c r="C109" s="121">
        <v>2250</v>
      </c>
      <c r="D109" s="15">
        <v>1508906265</v>
      </c>
      <c r="E109" s="99" t="e">
        <f t="shared" si="3"/>
        <v>#REF!</v>
      </c>
    </row>
    <row r="110" spans="1:5" ht="15.75" thickBot="1" x14ac:dyDescent="0.3">
      <c r="A110" s="103" t="s">
        <v>267</v>
      </c>
      <c r="B110" s="117" t="e">
        <f>'TABULADOR DE SUELDOS 2020'!#REF!</f>
        <v>#REF!</v>
      </c>
      <c r="C110" s="121">
        <v>2239.9978289473688</v>
      </c>
      <c r="D110" s="32">
        <v>1511386517</v>
      </c>
      <c r="E110" s="99" t="e">
        <f t="shared" si="3"/>
        <v>#REF!</v>
      </c>
    </row>
    <row r="111" spans="1:5" s="130" customFormat="1" ht="15.75" thickBot="1" x14ac:dyDescent="0.3">
      <c r="A111" s="103" t="s">
        <v>272</v>
      </c>
      <c r="B111" s="117" t="e">
        <f>'TABULADOR DE SUELDOS 2020'!#REF!</f>
        <v>#REF!</v>
      </c>
      <c r="C111" s="121">
        <v>2700.0005250000004</v>
      </c>
      <c r="D111" s="15">
        <v>1511716037</v>
      </c>
      <c r="E111" s="99" t="e">
        <f t="shared" si="3"/>
        <v>#REF!</v>
      </c>
    </row>
    <row r="112" spans="1:5" ht="18.75" customHeight="1" thickBot="1" x14ac:dyDescent="0.3">
      <c r="A112" s="103" t="s">
        <v>408</v>
      </c>
      <c r="B112" s="117" t="e">
        <f>'TABULADOR DE SUELDOS 2020'!#REF!</f>
        <v>#REF!</v>
      </c>
      <c r="C112" s="121">
        <v>2249.9980263157895</v>
      </c>
      <c r="D112" s="15">
        <v>1512676862</v>
      </c>
      <c r="E112" s="99" t="e">
        <f t="shared" si="3"/>
        <v>#REF!</v>
      </c>
    </row>
    <row r="113" spans="1:5" ht="15.75" thickBot="1" x14ac:dyDescent="0.3">
      <c r="A113" s="103" t="s">
        <v>375</v>
      </c>
      <c r="B113" s="117" t="e">
        <f>'TABULADOR DE SUELDOS 2020'!#REF!</f>
        <v>#REF!</v>
      </c>
      <c r="C113" s="117">
        <v>1792.72</v>
      </c>
      <c r="D113" s="15">
        <v>1511770394</v>
      </c>
      <c r="E113" s="99" t="e">
        <f t="shared" si="3"/>
        <v>#REF!</v>
      </c>
    </row>
    <row r="114" spans="1:5" ht="15.75" thickBot="1" x14ac:dyDescent="0.3">
      <c r="A114" s="103" t="s">
        <v>378</v>
      </c>
      <c r="B114" s="117" t="e">
        <f>'TABULADOR DE SUELDOS 2020'!#REF!</f>
        <v>#REF!</v>
      </c>
      <c r="C114" s="117">
        <v>3988.6792105263157</v>
      </c>
      <c r="D114" s="15">
        <v>1511899590</v>
      </c>
      <c r="E114" s="99" t="e">
        <f t="shared" ref="E114:E134" si="4">B114-C114</f>
        <v>#REF!</v>
      </c>
    </row>
    <row r="115" spans="1:5" ht="15.75" thickBot="1" x14ac:dyDescent="0.3">
      <c r="A115" s="101" t="s">
        <v>187</v>
      </c>
      <c r="B115" s="117" t="e">
        <f>'TABULADOR DE SUELDOS 2020'!#REF!</f>
        <v>#REF!</v>
      </c>
      <c r="C115" s="121">
        <v>2883.2075341406253</v>
      </c>
      <c r="D115" s="15">
        <v>1512650315</v>
      </c>
      <c r="E115" s="99" t="e">
        <f t="shared" si="4"/>
        <v>#REF!</v>
      </c>
    </row>
    <row r="116" spans="1:5" ht="15.75" thickBot="1" x14ac:dyDescent="0.3">
      <c r="A116" s="103" t="s">
        <v>390</v>
      </c>
      <c r="B116" s="117" t="e">
        <f>'TABULADOR DE SUELDOS 2020'!#REF!</f>
        <v>#REF!</v>
      </c>
      <c r="C116" s="121">
        <v>651.71</v>
      </c>
      <c r="D116" s="15">
        <v>2648271461</v>
      </c>
      <c r="E116" s="99" t="e">
        <f t="shared" si="4"/>
        <v>#REF!</v>
      </c>
    </row>
    <row r="117" spans="1:5" ht="15.75" thickBot="1" x14ac:dyDescent="0.3">
      <c r="A117" s="103" t="s">
        <v>274</v>
      </c>
      <c r="B117" s="117" t="e">
        <f>'TABULADOR DE SUELDOS 2020'!#REF!</f>
        <v>#REF!</v>
      </c>
      <c r="C117" s="121">
        <v>2869.9968092105264</v>
      </c>
      <c r="D117" s="15">
        <v>1512136000</v>
      </c>
      <c r="E117" s="99" t="e">
        <f t="shared" si="4"/>
        <v>#REF!</v>
      </c>
    </row>
    <row r="118" spans="1:5" ht="15.75" thickBot="1" x14ac:dyDescent="0.3">
      <c r="A118" s="103" t="s">
        <v>270</v>
      </c>
      <c r="B118" s="117" t="e">
        <f>'TABULADOR DE SUELDOS 2020'!#REF!</f>
        <v>#REF!</v>
      </c>
      <c r="C118" s="121">
        <v>2900.8785000000003</v>
      </c>
      <c r="D118" s="15">
        <v>1511385474</v>
      </c>
      <c r="E118" s="99" t="e">
        <f t="shared" si="4"/>
        <v>#REF!</v>
      </c>
    </row>
    <row r="119" spans="1:5" ht="15.75" thickBot="1" x14ac:dyDescent="0.3">
      <c r="A119" s="101" t="s">
        <v>235</v>
      </c>
      <c r="B119" s="117" t="e">
        <f>'TABULADOR DE SUELDOS 2020'!#REF!</f>
        <v>#REF!</v>
      </c>
      <c r="C119" s="121">
        <v>2249.9980263157895</v>
      </c>
      <c r="D119" s="15">
        <v>1505323129</v>
      </c>
      <c r="E119" s="99" t="e">
        <f t="shared" si="4"/>
        <v>#REF!</v>
      </c>
    </row>
    <row r="120" spans="1:5" ht="15.75" thickBot="1" x14ac:dyDescent="0.3">
      <c r="A120" s="101" t="s">
        <v>212</v>
      </c>
      <c r="B120" s="117" t="e">
        <f>'TABULADOR DE SUELDOS 2020'!#REF!</f>
        <v>#REF!</v>
      </c>
      <c r="C120" s="121">
        <v>2249.9980263157895</v>
      </c>
      <c r="D120" s="15">
        <v>1505317111</v>
      </c>
      <c r="E120" s="99" t="e">
        <f t="shared" si="4"/>
        <v>#REF!</v>
      </c>
    </row>
    <row r="121" spans="1:5" ht="15.75" thickBot="1" x14ac:dyDescent="0.3">
      <c r="A121" s="101" t="s">
        <v>207</v>
      </c>
      <c r="B121" s="117" t="e">
        <f>'TABULADOR DE SUELDOS 2020'!#REF!</f>
        <v>#REF!</v>
      </c>
      <c r="C121" s="121">
        <v>2150</v>
      </c>
      <c r="D121" s="15">
        <v>1512502260</v>
      </c>
      <c r="E121" s="99" t="e">
        <f t="shared" si="4"/>
        <v>#REF!</v>
      </c>
    </row>
    <row r="122" spans="1:5" ht="15.75" thickBot="1" x14ac:dyDescent="0.3">
      <c r="A122" s="103" t="s">
        <v>350</v>
      </c>
      <c r="B122" s="117" t="e">
        <f>'TABULADOR DE SUELDOS 2020'!#REF!</f>
        <v>#REF!</v>
      </c>
      <c r="C122" s="121">
        <v>3119.3280592105266</v>
      </c>
      <c r="D122" s="15">
        <v>1512685429</v>
      </c>
      <c r="E122" s="99" t="e">
        <f t="shared" si="4"/>
        <v>#REF!</v>
      </c>
    </row>
    <row r="123" spans="1:5" ht="15.75" thickBot="1" x14ac:dyDescent="0.3">
      <c r="A123" s="103" t="s">
        <v>399</v>
      </c>
      <c r="B123" s="117" t="e">
        <f>'TABULADOR DE SUELDOS 2020'!#REF!</f>
        <v>#REF!</v>
      </c>
      <c r="C123" s="121">
        <v>2957.77</v>
      </c>
      <c r="D123" s="15">
        <v>2939082999</v>
      </c>
      <c r="E123" s="99" t="e">
        <f t="shared" si="4"/>
        <v>#REF!</v>
      </c>
    </row>
    <row r="124" spans="1:5" ht="15.75" thickBot="1" x14ac:dyDescent="0.3">
      <c r="A124" s="110" t="s">
        <v>400</v>
      </c>
      <c r="B124" s="117" t="e">
        <f>'TABULADOR DE SUELDOS 2020'!#REF!</f>
        <v>#REF!</v>
      </c>
      <c r="C124" s="121">
        <v>5678.5874999999996</v>
      </c>
      <c r="D124" s="15">
        <v>1514725649</v>
      </c>
      <c r="E124" s="99" t="e">
        <f t="shared" si="4"/>
        <v>#REF!</v>
      </c>
    </row>
    <row r="125" spans="1:5" ht="15.75" thickBot="1" x14ac:dyDescent="0.3">
      <c r="A125" s="104" t="s">
        <v>381</v>
      </c>
      <c r="B125" s="117" t="e">
        <f>'TABULADOR DE SUELDOS 2020'!#REF!</f>
        <v>#REF!</v>
      </c>
      <c r="C125" s="117">
        <v>2250</v>
      </c>
      <c r="D125" s="15">
        <v>1514756595</v>
      </c>
      <c r="E125" s="99" t="e">
        <f t="shared" si="4"/>
        <v>#REF!</v>
      </c>
    </row>
    <row r="126" spans="1:5" ht="15.75" thickBot="1" x14ac:dyDescent="0.3">
      <c r="A126" s="103" t="s">
        <v>230</v>
      </c>
      <c r="B126" s="117" t="e">
        <f>'TABULADOR DE SUELDOS 2020'!#REF!</f>
        <v>#REF!</v>
      </c>
      <c r="C126" s="121">
        <v>2349.9949999999999</v>
      </c>
      <c r="D126" s="15">
        <v>1514417014</v>
      </c>
      <c r="E126" s="99" t="e">
        <f t="shared" si="4"/>
        <v>#REF!</v>
      </c>
    </row>
    <row r="127" spans="1:5" ht="15.75" thickBot="1" x14ac:dyDescent="0.3">
      <c r="A127" s="103" t="s">
        <v>394</v>
      </c>
      <c r="B127" s="117" t="e">
        <f>'TABULADOR DE SUELDOS 2020'!#REF!</f>
        <v>#REF!</v>
      </c>
      <c r="C127" s="117">
        <v>3950.949013157895</v>
      </c>
      <c r="D127" s="15">
        <v>1247653611</v>
      </c>
      <c r="E127" s="99" t="e">
        <f t="shared" si="4"/>
        <v>#REF!</v>
      </c>
    </row>
    <row r="128" spans="1:5" ht="15.75" thickBot="1" x14ac:dyDescent="0.3">
      <c r="A128" s="103" t="s">
        <v>393</v>
      </c>
      <c r="B128" s="117" t="e">
        <f>'TABULADOR DE SUELDOS 2020'!#REF!</f>
        <v>#REF!</v>
      </c>
      <c r="C128" s="117">
        <v>3119.9980592105267</v>
      </c>
      <c r="D128" s="15">
        <v>1544002482</v>
      </c>
      <c r="E128" s="99" t="e">
        <f t="shared" si="4"/>
        <v>#REF!</v>
      </c>
    </row>
    <row r="129" spans="1:5" ht="15.75" thickBot="1" x14ac:dyDescent="0.3">
      <c r="A129" s="93" t="s">
        <v>397</v>
      </c>
      <c r="B129" s="117" t="e">
        <f>'TABULADOR DE SUELDOS 2020'!#REF!</f>
        <v>#REF!</v>
      </c>
      <c r="C129" s="117">
        <v>3239.9975999999997</v>
      </c>
      <c r="D129" s="15">
        <v>2971764942</v>
      </c>
      <c r="E129" s="99" t="e">
        <f t="shared" si="4"/>
        <v>#REF!</v>
      </c>
    </row>
    <row r="130" spans="1:5" ht="15.75" thickBot="1" x14ac:dyDescent="0.3">
      <c r="A130" s="103" t="s">
        <v>402</v>
      </c>
      <c r="B130" s="117" t="e">
        <f>'TABULADOR DE SUELDOS 2020'!#REF!</f>
        <v>#REF!</v>
      </c>
      <c r="C130" s="121">
        <v>1792.72</v>
      </c>
      <c r="D130" s="15">
        <v>1514776294</v>
      </c>
      <c r="E130" s="99" t="e">
        <f t="shared" si="4"/>
        <v>#REF!</v>
      </c>
    </row>
    <row r="131" spans="1:5" ht="15.75" thickBot="1" x14ac:dyDescent="0.3">
      <c r="A131" s="103" t="s">
        <v>349</v>
      </c>
      <c r="B131" s="117" t="e">
        <f>'TABULADOR DE SUELDOS 2020'!#REF!</f>
        <v>#REF!</v>
      </c>
      <c r="C131" s="121">
        <v>1792.72</v>
      </c>
      <c r="D131" s="15">
        <v>1514770824</v>
      </c>
      <c r="E131" s="99" t="e">
        <f t="shared" si="4"/>
        <v>#REF!</v>
      </c>
    </row>
    <row r="132" spans="1:5" ht="15.75" thickBot="1" x14ac:dyDescent="0.3">
      <c r="A132" s="103" t="s">
        <v>362</v>
      </c>
      <c r="B132" s="100" t="e">
        <f>'TABULADOR DE SUELDOS 2020'!#REF!</f>
        <v>#REF!</v>
      </c>
      <c r="C132" s="79">
        <v>4005.7078125000007</v>
      </c>
      <c r="D132" s="15">
        <v>1508425551</v>
      </c>
      <c r="E132" s="99" t="e">
        <f t="shared" si="4"/>
        <v>#REF!</v>
      </c>
    </row>
    <row r="133" spans="1:5" ht="15.75" thickBot="1" x14ac:dyDescent="0.3">
      <c r="A133" s="113" t="s">
        <v>389</v>
      </c>
      <c r="B133" s="117" t="e">
        <f>'TABULADOR DE SUELDOS 2020'!#REF!</f>
        <v>#REF!</v>
      </c>
      <c r="C133" s="121">
        <v>4141.3899999999994</v>
      </c>
      <c r="D133" s="15">
        <v>1507011396</v>
      </c>
      <c r="E133" s="99" t="e">
        <f t="shared" si="4"/>
        <v>#REF!</v>
      </c>
    </row>
    <row r="134" spans="1:5" ht="15.75" thickBot="1" x14ac:dyDescent="0.3">
      <c r="A134" s="103" t="s">
        <v>256</v>
      </c>
      <c r="B134" s="100" t="e">
        <f>'TABULADOR DE SUELDOS 2020'!#REF!</f>
        <v>#REF!</v>
      </c>
      <c r="C134" s="79">
        <v>4992.140625</v>
      </c>
      <c r="D134" s="15">
        <v>1518100520</v>
      </c>
      <c r="E134" s="99" t="e">
        <f t="shared" si="4"/>
        <v>#REF!</v>
      </c>
    </row>
    <row r="135" spans="1:5" ht="15.75" thickBot="1" x14ac:dyDescent="0.3">
      <c r="A135" s="113" t="s">
        <v>352</v>
      </c>
      <c r="B135" s="117" t="e">
        <f>'TABULADOR DE SUELDOS 2020'!#REF!</f>
        <v>#REF!</v>
      </c>
      <c r="C135" s="121">
        <v>2912.6101315789469</v>
      </c>
      <c r="D135" s="16">
        <v>1519675399</v>
      </c>
      <c r="E135" s="99">
        <v>0</v>
      </c>
    </row>
    <row r="136" spans="1:5" ht="15.75" thickBot="1" x14ac:dyDescent="0.3">
      <c r="A136" s="113" t="s">
        <v>412</v>
      </c>
      <c r="B136" s="117" t="e">
        <f>'TABULADOR DE SUELDOS 2020'!#REF!</f>
        <v>#REF!</v>
      </c>
      <c r="C136" s="121">
        <v>3152.6424999999995</v>
      </c>
      <c r="D136" s="82">
        <v>2689262989</v>
      </c>
      <c r="E136" s="99" t="e">
        <f t="shared" ref="E136:E198" si="5">B136-C136</f>
        <v>#REF!</v>
      </c>
    </row>
    <row r="137" spans="1:5" ht="14.25" customHeight="1" thickBot="1" x14ac:dyDescent="0.3">
      <c r="A137" s="114" t="s">
        <v>419</v>
      </c>
      <c r="B137" s="100" t="e">
        <f>'TABULADOR DE SUELDOS 2020'!#REF!</f>
        <v>#REF!</v>
      </c>
      <c r="C137" s="115">
        <v>2849.9949999999999</v>
      </c>
      <c r="D137" s="15">
        <v>1522915840</v>
      </c>
      <c r="E137" s="99" t="e">
        <f t="shared" si="5"/>
        <v>#REF!</v>
      </c>
    </row>
    <row r="138" spans="1:5" ht="15.75" thickBot="1" x14ac:dyDescent="0.3">
      <c r="A138" s="113" t="s">
        <v>300</v>
      </c>
      <c r="B138" s="117" t="e">
        <f>'TABULADOR DE SUELDOS 2020'!#REF!</f>
        <v>#REF!</v>
      </c>
      <c r="C138" s="121">
        <v>4099.9990131578943</v>
      </c>
      <c r="D138" s="83">
        <v>2877594607</v>
      </c>
      <c r="E138" s="99" t="e">
        <f t="shared" si="5"/>
        <v>#REF!</v>
      </c>
    </row>
    <row r="139" spans="1:5" ht="15.75" thickBot="1" x14ac:dyDescent="0.3">
      <c r="A139" s="113" t="s">
        <v>421</v>
      </c>
      <c r="B139" s="117" t="e">
        <f>'TABULADOR DE SUELDOS 2020'!#REF!</f>
        <v>#REF!</v>
      </c>
      <c r="C139" s="121">
        <v>1792.72</v>
      </c>
      <c r="D139" s="15">
        <v>1523370758</v>
      </c>
      <c r="E139" s="99" t="e">
        <f t="shared" si="5"/>
        <v>#REF!</v>
      </c>
    </row>
    <row r="140" spans="1:5" ht="13.5" customHeight="1" thickBot="1" x14ac:dyDescent="0.3">
      <c r="A140" s="114" t="s">
        <v>434</v>
      </c>
      <c r="B140" s="100" t="e">
        <f>'TABULADOR DE SUELDOS 2020'!#REF!</f>
        <v>#REF!</v>
      </c>
      <c r="C140" s="79">
        <v>2250</v>
      </c>
      <c r="D140" s="32">
        <v>1525774139</v>
      </c>
      <c r="E140" s="99" t="e">
        <f t="shared" si="5"/>
        <v>#REF!</v>
      </c>
    </row>
    <row r="141" spans="1:5" ht="15.75" thickBot="1" x14ac:dyDescent="0.3">
      <c r="A141" s="103" t="s">
        <v>449</v>
      </c>
      <c r="B141" s="100" t="e">
        <f>'TABULADOR DE SUELDOS 2020'!#REF!</f>
        <v>#REF!</v>
      </c>
      <c r="C141" s="79">
        <v>2782.3026315789475</v>
      </c>
      <c r="D141" s="15">
        <v>1536058186</v>
      </c>
      <c r="E141" s="99" t="e">
        <f t="shared" si="5"/>
        <v>#REF!</v>
      </c>
    </row>
    <row r="142" spans="1:5" ht="15.75" thickBot="1" x14ac:dyDescent="0.3">
      <c r="A142" s="103" t="s">
        <v>453</v>
      </c>
      <c r="B142" s="79" t="e">
        <f>'TABULADOR DE SUELDOS 2020'!#REF!</f>
        <v>#REF!</v>
      </c>
      <c r="C142" s="79">
        <v>2460.0040131578949</v>
      </c>
      <c r="D142" s="15">
        <v>1538956360</v>
      </c>
      <c r="E142" s="99" t="e">
        <f t="shared" si="5"/>
        <v>#REF!</v>
      </c>
    </row>
    <row r="143" spans="1:5" ht="15.75" thickBot="1" x14ac:dyDescent="0.3">
      <c r="A143" s="103" t="s">
        <v>435</v>
      </c>
      <c r="B143" s="79" t="e">
        <f>'TABULADOR DE SUELDOS 2020'!#REF!</f>
        <v>#REF!</v>
      </c>
      <c r="C143" s="79">
        <v>3800.2595723684212</v>
      </c>
      <c r="D143" s="15">
        <v>1538961682</v>
      </c>
      <c r="E143" s="99" t="e">
        <f t="shared" si="5"/>
        <v>#REF!</v>
      </c>
    </row>
    <row r="144" spans="1:5" ht="15.75" thickBot="1" x14ac:dyDescent="0.3">
      <c r="A144" s="103" t="s">
        <v>454</v>
      </c>
      <c r="B144" s="79" t="e">
        <f>'TABULADOR DE SUELDOS 2020'!#REF!</f>
        <v>#REF!</v>
      </c>
      <c r="C144" s="79">
        <v>2772.5050000000001</v>
      </c>
      <c r="D144" s="15">
        <v>1545643956</v>
      </c>
      <c r="E144" s="99" t="e">
        <f t="shared" si="5"/>
        <v>#REF!</v>
      </c>
    </row>
    <row r="145" spans="1:5" ht="16.5" customHeight="1" thickBot="1" x14ac:dyDescent="0.3">
      <c r="A145" s="103" t="s">
        <v>465</v>
      </c>
      <c r="B145" s="79" t="e">
        <f>'TABULADOR DE SUELDOS 2020'!#REF!</f>
        <v>#REF!</v>
      </c>
      <c r="C145" s="79">
        <v>2349.9949999999999</v>
      </c>
      <c r="D145" s="15">
        <v>2937315821</v>
      </c>
      <c r="E145" s="99" t="e">
        <f t="shared" si="5"/>
        <v>#REF!</v>
      </c>
    </row>
    <row r="146" spans="1:5" ht="15.75" thickBot="1" x14ac:dyDescent="0.3">
      <c r="A146" s="27" t="s">
        <v>461</v>
      </c>
      <c r="B146" s="79" t="e">
        <f>'TABULADOR DE SUELDOS 2020'!#REF!</f>
        <v>#REF!</v>
      </c>
      <c r="C146" s="115">
        <v>2349.9949999999999</v>
      </c>
      <c r="D146" s="32">
        <v>1541855037</v>
      </c>
      <c r="E146" s="99" t="e">
        <f t="shared" si="5"/>
        <v>#REF!</v>
      </c>
    </row>
    <row r="147" spans="1:5" s="72" customFormat="1" ht="15.75" thickBot="1" x14ac:dyDescent="0.3">
      <c r="A147" s="179" t="s">
        <v>370</v>
      </c>
      <c r="B147" s="180" t="e">
        <f>'TABULADOR DE SUELDOS 2020'!#REF!</f>
        <v>#REF!</v>
      </c>
      <c r="C147" s="133">
        <v>3150.0024999999996</v>
      </c>
      <c r="D147" s="181">
        <v>1532749095</v>
      </c>
      <c r="E147" s="99" t="e">
        <f t="shared" si="5"/>
        <v>#REF!</v>
      </c>
    </row>
    <row r="148" spans="1:5" ht="15" customHeight="1" thickBot="1" x14ac:dyDescent="0.3">
      <c r="A148" s="108" t="s">
        <v>253</v>
      </c>
      <c r="B148" s="117" t="e">
        <f>'TABULADOR DE SUELDOS 2020'!#REF!</f>
        <v>#REF!</v>
      </c>
      <c r="C148" s="118">
        <v>2770.0026315789473</v>
      </c>
      <c r="D148" s="15">
        <v>1505084698</v>
      </c>
      <c r="E148" s="99" t="e">
        <f t="shared" si="5"/>
        <v>#REF!</v>
      </c>
    </row>
    <row r="149" spans="1:5" ht="15" customHeight="1" thickBot="1" x14ac:dyDescent="0.3">
      <c r="A149" s="103" t="s">
        <v>475</v>
      </c>
      <c r="B149" s="117" t="e">
        <f>'TABULADOR DE SUELDOS 2020'!#REF!</f>
        <v>#REF!</v>
      </c>
      <c r="C149" s="118">
        <v>2349.9949999999999</v>
      </c>
      <c r="D149" s="186">
        <v>1561324911</v>
      </c>
      <c r="E149" s="99" t="e">
        <f t="shared" si="5"/>
        <v>#REF!</v>
      </c>
    </row>
    <row r="150" spans="1:5" ht="15" customHeight="1" thickBot="1" x14ac:dyDescent="0.3">
      <c r="A150" s="103" t="s">
        <v>479</v>
      </c>
      <c r="B150" s="117" t="e">
        <f>'TABULADOR DE SUELDOS 2020'!#REF!</f>
        <v>#REF!</v>
      </c>
      <c r="C150" s="118">
        <v>2349.9949999999999</v>
      </c>
      <c r="D150" s="186">
        <v>1519565534</v>
      </c>
      <c r="E150" s="99" t="e">
        <f t="shared" si="5"/>
        <v>#REF!</v>
      </c>
    </row>
    <row r="151" spans="1:5" ht="15" customHeight="1" thickBot="1" x14ac:dyDescent="0.3">
      <c r="A151" s="103" t="s">
        <v>481</v>
      </c>
      <c r="B151" s="197" t="e">
        <f>'TABULADOR DE SUELDOS 2020'!#REF!</f>
        <v>#REF!</v>
      </c>
      <c r="C151" s="118">
        <v>2349.9949999999999</v>
      </c>
      <c r="D151" s="199">
        <v>1561740035</v>
      </c>
      <c r="E151" s="99" t="e">
        <f t="shared" si="5"/>
        <v>#REF!</v>
      </c>
    </row>
    <row r="152" spans="1:5" ht="15" customHeight="1" thickBot="1" x14ac:dyDescent="0.3">
      <c r="A152" s="103" t="s">
        <v>476</v>
      </c>
      <c r="B152" s="197" t="e">
        <f>'TABULADOR DE SUELDOS 2020'!#REF!</f>
        <v>#REF!</v>
      </c>
      <c r="C152" s="118">
        <v>2349.9949999999999</v>
      </c>
      <c r="D152" s="200">
        <v>1565701247</v>
      </c>
      <c r="E152" s="99" t="e">
        <f t="shared" si="5"/>
        <v>#REF!</v>
      </c>
    </row>
    <row r="153" spans="1:5" ht="15.75" thickBot="1" x14ac:dyDescent="0.3">
      <c r="A153" s="104" t="s">
        <v>289</v>
      </c>
      <c r="B153" s="197" t="e">
        <f>'TABULADOR DE SUELDOS 2020'!#REF!</f>
        <v>#REF!</v>
      </c>
      <c r="C153" s="118">
        <v>3101.0050000000001</v>
      </c>
      <c r="D153" s="201">
        <v>1532038870</v>
      </c>
      <c r="E153" s="99" t="e">
        <f t="shared" si="5"/>
        <v>#REF!</v>
      </c>
    </row>
    <row r="154" spans="1:5" ht="15.75" thickBot="1" x14ac:dyDescent="0.3">
      <c r="A154" s="103" t="s">
        <v>480</v>
      </c>
      <c r="B154" s="197" t="e">
        <f>'TABULADOR DE SUELDOS 2020'!#REF!</f>
        <v>#REF!</v>
      </c>
      <c r="C154" s="79">
        <v>2349.9949999999999</v>
      </c>
      <c r="D154" s="198">
        <v>1531338873</v>
      </c>
      <c r="E154" s="99" t="e">
        <f t="shared" si="5"/>
        <v>#REF!</v>
      </c>
    </row>
    <row r="155" spans="1:5" ht="15.75" thickBot="1" x14ac:dyDescent="0.3">
      <c r="A155" s="104" t="s">
        <v>263</v>
      </c>
      <c r="B155" s="117" t="e">
        <f>'TABULADOR DE SUELDOS 2020'!#REF!</f>
        <v>#REF!</v>
      </c>
      <c r="C155" s="118">
        <v>2850.0026315789469</v>
      </c>
      <c r="D155" s="15">
        <v>1505137473</v>
      </c>
      <c r="E155" s="99" t="e">
        <f t="shared" si="5"/>
        <v>#REF!</v>
      </c>
    </row>
    <row r="156" spans="1:5" ht="15.75" thickBot="1" x14ac:dyDescent="0.3">
      <c r="A156" s="103" t="s">
        <v>500</v>
      </c>
      <c r="B156" s="197" t="e">
        <f>'TABULADOR DE SUELDOS 2020'!#REF!</f>
        <v>#REF!</v>
      </c>
      <c r="C156" s="79">
        <v>2349.9949999999999</v>
      </c>
      <c r="D156" s="198">
        <v>1569635592</v>
      </c>
      <c r="E156" s="99" t="e">
        <f t="shared" si="5"/>
        <v>#REF!</v>
      </c>
    </row>
    <row r="157" spans="1:5" ht="15.75" thickBot="1" x14ac:dyDescent="0.3">
      <c r="A157" s="103" t="s">
        <v>492</v>
      </c>
      <c r="B157" s="197" t="e">
        <f>'TABULADOR DE SUELDOS 2020'!#REF!</f>
        <v>#REF!</v>
      </c>
      <c r="C157" s="115">
        <v>2349.9949999999999</v>
      </c>
      <c r="D157" s="32">
        <v>1578052355</v>
      </c>
      <c r="E157" s="99" t="e">
        <f t="shared" si="5"/>
        <v>#REF!</v>
      </c>
    </row>
    <row r="158" spans="1:5" ht="15.75" thickBot="1" x14ac:dyDescent="0.3">
      <c r="A158" s="103" t="s">
        <v>203</v>
      </c>
      <c r="B158" s="197" t="e">
        <f>'TABULADOR DE SUELDOS 2020'!#REF!</f>
        <v>#REF!</v>
      </c>
      <c r="C158" s="115">
        <v>6817.9613486842118</v>
      </c>
      <c r="D158" s="32">
        <v>1514027450</v>
      </c>
      <c r="E158" s="99" t="e">
        <f t="shared" si="5"/>
        <v>#REF!</v>
      </c>
    </row>
    <row r="159" spans="1:5" s="19" customFormat="1" ht="15.75" thickBot="1" x14ac:dyDescent="0.3">
      <c r="A159" s="232" t="s">
        <v>161</v>
      </c>
      <c r="B159" s="238" t="e">
        <f>'TABULADOR DE SUELDOS 2020'!#REF!</f>
        <v>#REF!</v>
      </c>
      <c r="C159" s="239">
        <v>5678.5874999999996</v>
      </c>
      <c r="D159" s="16">
        <v>2697555326</v>
      </c>
      <c r="E159" s="99" t="e">
        <f t="shared" si="5"/>
        <v>#REF!</v>
      </c>
    </row>
    <row r="160" spans="1:5" ht="15.75" thickBot="1" x14ac:dyDescent="0.3">
      <c r="A160" s="104" t="s">
        <v>225</v>
      </c>
      <c r="B160" s="197" t="e">
        <f>'TABULADOR DE SUELDOS 2020'!#REF!</f>
        <v>#REF!</v>
      </c>
      <c r="C160" s="240">
        <v>2948.9589999999994</v>
      </c>
      <c r="D160" s="15">
        <v>1505905209</v>
      </c>
      <c r="E160" s="99" t="e">
        <f t="shared" si="5"/>
        <v>#REF!</v>
      </c>
    </row>
    <row r="161" spans="1:6" ht="15.75" thickBot="1" x14ac:dyDescent="0.3">
      <c r="A161" s="103" t="s">
        <v>366</v>
      </c>
      <c r="B161" s="117" t="e">
        <f>'TABULADOR DE SUELDOS 2020'!#REF!</f>
        <v>#REF!</v>
      </c>
      <c r="C161" s="118">
        <v>1792.72</v>
      </c>
      <c r="D161" s="15">
        <v>1512890588</v>
      </c>
      <c r="E161" s="99" t="e">
        <f t="shared" si="5"/>
        <v>#REF!</v>
      </c>
    </row>
    <row r="162" spans="1:6" ht="15.75" thickBot="1" x14ac:dyDescent="0.3">
      <c r="A162" s="101" t="s">
        <v>213</v>
      </c>
      <c r="B162" s="117" t="e">
        <f>'TABULADOR DE SUELDOS 2020'!#REF!</f>
        <v>#REF!</v>
      </c>
      <c r="C162" s="118">
        <v>2249.9980263157895</v>
      </c>
      <c r="D162" s="15">
        <v>1513064754</v>
      </c>
      <c r="E162" s="99" t="e">
        <f t="shared" si="5"/>
        <v>#REF!</v>
      </c>
    </row>
    <row r="163" spans="1:6" ht="15.75" thickBot="1" x14ac:dyDescent="0.3">
      <c r="A163" s="104" t="s">
        <v>205</v>
      </c>
      <c r="B163" s="117" t="e">
        <f>'TABULADOR DE SUELDOS 2020'!#REF!</f>
        <v>#REF!</v>
      </c>
      <c r="C163" s="118">
        <v>5324.95</v>
      </c>
      <c r="D163" s="186">
        <v>1505095100</v>
      </c>
      <c r="E163" s="99" t="e">
        <f t="shared" si="5"/>
        <v>#REF!</v>
      </c>
    </row>
    <row r="164" spans="1:6" ht="15.75" thickBot="1" x14ac:dyDescent="0.3">
      <c r="A164" s="93" t="s">
        <v>388</v>
      </c>
      <c r="B164" s="100">
        <v>2350</v>
      </c>
      <c r="C164" s="118">
        <v>2350</v>
      </c>
      <c r="D164" s="32">
        <v>1519207044</v>
      </c>
      <c r="E164" s="99">
        <f t="shared" si="5"/>
        <v>0</v>
      </c>
      <c r="F164" s="10"/>
    </row>
    <row r="165" spans="1:6" ht="15.75" thickBot="1" x14ac:dyDescent="0.3">
      <c r="A165" s="90" t="s">
        <v>185</v>
      </c>
      <c r="B165" s="117" t="e">
        <f>'TABULADOR DE SUELDOS 2020'!#REF!</f>
        <v>#REF!</v>
      </c>
      <c r="C165" s="118">
        <v>2951.7650657894742</v>
      </c>
      <c r="D165" s="15">
        <v>1504939835</v>
      </c>
      <c r="E165" s="99" t="e">
        <f t="shared" si="5"/>
        <v>#REF!</v>
      </c>
    </row>
    <row r="166" spans="1:6" ht="15.75" thickBot="1" x14ac:dyDescent="0.3">
      <c r="A166" s="90" t="s">
        <v>166</v>
      </c>
      <c r="B166" s="117" t="e">
        <f>'TABULADOR DE SUELDOS 2020'!#REF!</f>
        <v>#REF!</v>
      </c>
      <c r="C166" s="118">
        <v>2849.999144736842</v>
      </c>
      <c r="D166" s="15">
        <v>1545632188</v>
      </c>
      <c r="E166" s="99" t="e">
        <f t="shared" si="5"/>
        <v>#REF!</v>
      </c>
    </row>
    <row r="167" spans="1:6" ht="15.75" thickBot="1" x14ac:dyDescent="0.3">
      <c r="A167" s="104" t="s">
        <v>407</v>
      </c>
      <c r="B167" s="100" t="e">
        <f>'TABULADOR DE SUELDOS 2020'!#REF!</f>
        <v>#REF!</v>
      </c>
      <c r="C167" s="118">
        <v>2460.0040131578949</v>
      </c>
      <c r="D167" s="15">
        <v>1517452881</v>
      </c>
      <c r="E167" s="99" t="e">
        <f t="shared" si="5"/>
        <v>#REF!</v>
      </c>
    </row>
    <row r="168" spans="1:6" ht="15.75" thickBot="1" x14ac:dyDescent="0.3">
      <c r="A168" s="103" t="s">
        <v>404</v>
      </c>
      <c r="B168" s="117" t="e">
        <f>'TABULADOR DE SUELDOS 2020'!#REF!</f>
        <v>#REF!</v>
      </c>
      <c r="C168" s="118">
        <v>2761.9565789473681</v>
      </c>
      <c r="D168" s="15">
        <v>1510738037</v>
      </c>
      <c r="E168" s="99" t="e">
        <f t="shared" si="5"/>
        <v>#REF!</v>
      </c>
    </row>
    <row r="169" spans="1:6" ht="15.75" thickBot="1" x14ac:dyDescent="0.3">
      <c r="A169" s="109" t="s">
        <v>261</v>
      </c>
      <c r="B169" s="117" t="e">
        <f>'TABULADOR DE SUELDOS 2020'!#REF!</f>
        <v>#REF!</v>
      </c>
      <c r="C169" s="118">
        <v>1735.45</v>
      </c>
      <c r="D169" s="15">
        <v>1515138259</v>
      </c>
      <c r="E169" s="99" t="e">
        <f t="shared" si="5"/>
        <v>#REF!</v>
      </c>
    </row>
    <row r="170" spans="1:6" ht="15.75" thickBot="1" x14ac:dyDescent="0.3">
      <c r="A170" s="103" t="s">
        <v>363</v>
      </c>
      <c r="B170" s="117" t="e">
        <f>'TABULADOR DE SUELDOS 2020'!#REF!</f>
        <v>#REF!</v>
      </c>
      <c r="C170" s="118">
        <v>2349.9949999999999</v>
      </c>
      <c r="D170" s="15">
        <v>1513074628</v>
      </c>
      <c r="E170" s="99" t="e">
        <f t="shared" si="5"/>
        <v>#REF!</v>
      </c>
    </row>
    <row r="171" spans="1:6" ht="15.75" thickBot="1" x14ac:dyDescent="0.3">
      <c r="A171" s="112" t="s">
        <v>401</v>
      </c>
      <c r="B171" s="117" t="e">
        <f>'TABULADOR DE SUELDOS 2020'!#REF!</f>
        <v>#REF!</v>
      </c>
      <c r="C171" s="118">
        <v>2349.9949999999999</v>
      </c>
      <c r="D171" s="15">
        <v>1514954389</v>
      </c>
      <c r="E171" s="99" t="e">
        <f t="shared" si="5"/>
        <v>#REF!</v>
      </c>
    </row>
    <row r="172" spans="1:6" ht="15.75" thickBot="1" x14ac:dyDescent="0.3">
      <c r="A172" s="241" t="s">
        <v>364</v>
      </c>
      <c r="B172" s="117" t="e">
        <f>'TABULADOR DE SUELDOS 2020'!#REF!</f>
        <v>#REF!</v>
      </c>
      <c r="C172" s="118">
        <v>2150</v>
      </c>
      <c r="D172" s="15">
        <v>1511553073</v>
      </c>
      <c r="E172" s="99" t="e">
        <f t="shared" si="5"/>
        <v>#REF!</v>
      </c>
    </row>
    <row r="173" spans="1:6" ht="15.75" thickBot="1" x14ac:dyDescent="0.3">
      <c r="A173" s="90" t="s">
        <v>387</v>
      </c>
      <c r="B173" s="117" t="e">
        <f>'TABULADOR DE SUELDOS 2020'!#REF!</f>
        <v>#REF!</v>
      </c>
      <c r="C173" s="118">
        <v>2150.0001315789477</v>
      </c>
      <c r="D173" s="15">
        <v>1512498424</v>
      </c>
      <c r="E173" s="99" t="e">
        <f t="shared" si="5"/>
        <v>#REF!</v>
      </c>
    </row>
    <row r="174" spans="1:6" ht="15.75" thickBot="1" x14ac:dyDescent="0.3">
      <c r="A174" s="242" t="s">
        <v>229</v>
      </c>
      <c r="B174" s="117" t="e">
        <f>'TABULADOR DE SUELDOS 2020'!#REF!</f>
        <v>#REF!</v>
      </c>
      <c r="C174" s="118">
        <v>2583.0349999999999</v>
      </c>
      <c r="D174" s="32">
        <v>1519207044</v>
      </c>
      <c r="E174" s="99" t="e">
        <f t="shared" si="5"/>
        <v>#REF!</v>
      </c>
    </row>
    <row r="175" spans="1:6" ht="15.75" thickBot="1" x14ac:dyDescent="0.3">
      <c r="A175" s="93" t="s">
        <v>234</v>
      </c>
      <c r="B175" s="117" t="e">
        <f>'TABULADOR DE SUELDOS 2020'!#REF!</f>
        <v>#REF!</v>
      </c>
      <c r="C175" s="118">
        <v>2460.0040131578949</v>
      </c>
      <c r="D175" s="15">
        <v>1557634560</v>
      </c>
      <c r="E175" s="99" t="e">
        <f t="shared" si="5"/>
        <v>#REF!</v>
      </c>
    </row>
    <row r="176" spans="1:6" ht="15.75" thickBot="1" x14ac:dyDescent="0.3">
      <c r="A176" s="103" t="s">
        <v>326</v>
      </c>
      <c r="B176" s="117" t="e">
        <f>'TABULADOR DE SUELDOS 2020'!#REF!</f>
        <v>#REF!</v>
      </c>
      <c r="C176" s="118">
        <v>2583.0349999999999</v>
      </c>
      <c r="D176" s="181">
        <v>1506085507</v>
      </c>
      <c r="E176" s="99" t="e">
        <f t="shared" si="5"/>
        <v>#REF!</v>
      </c>
    </row>
    <row r="177" spans="1:7" ht="15.75" thickBot="1" x14ac:dyDescent="0.3">
      <c r="A177" s="90" t="s">
        <v>257</v>
      </c>
      <c r="B177" s="117" t="e">
        <f>'TABULADOR DE SUELDOS 2020'!#REF!</f>
        <v>#REF!</v>
      </c>
      <c r="C177" s="118">
        <v>2859.9968092105264</v>
      </c>
      <c r="D177" s="15">
        <v>1506836618</v>
      </c>
      <c r="E177" s="99" t="e">
        <f t="shared" si="5"/>
        <v>#REF!</v>
      </c>
    </row>
    <row r="178" spans="1:7" ht="15.75" thickBot="1" x14ac:dyDescent="0.3">
      <c r="A178" s="104" t="s">
        <v>247</v>
      </c>
      <c r="B178" s="117" t="e">
        <f>'TABULADOR DE SUELDOS 2020'!#REF!</f>
        <v>#REF!</v>
      </c>
      <c r="C178" s="118">
        <v>6224.1515625000002</v>
      </c>
      <c r="D178" s="32">
        <v>1506373995</v>
      </c>
      <c r="E178" s="99" t="e">
        <f t="shared" si="5"/>
        <v>#REF!</v>
      </c>
    </row>
    <row r="179" spans="1:7" ht="15.75" thickBot="1" x14ac:dyDescent="0.3">
      <c r="A179" s="107" t="s">
        <v>265</v>
      </c>
      <c r="B179" s="117" t="e">
        <f>'TABULADOR DE SUELDOS 2020'!#REF!</f>
        <v>#REF!</v>
      </c>
      <c r="C179" s="118">
        <v>2044.22</v>
      </c>
      <c r="D179" s="15">
        <v>1505143716</v>
      </c>
      <c r="E179" s="99" t="e">
        <f t="shared" si="5"/>
        <v>#REF!</v>
      </c>
    </row>
    <row r="180" spans="1:7" ht="15.75" thickBot="1" x14ac:dyDescent="0.3">
      <c r="A180" s="107" t="s">
        <v>70</v>
      </c>
      <c r="B180" s="117" t="e">
        <f>'TABULADOR DE SUELDOS 2020'!#REF!</f>
        <v>#REF!</v>
      </c>
      <c r="C180" s="118">
        <v>2467.3289473684208</v>
      </c>
      <c r="D180" s="32">
        <v>2968100624</v>
      </c>
      <c r="E180" s="99" t="e">
        <f t="shared" si="5"/>
        <v>#REF!</v>
      </c>
    </row>
    <row r="181" spans="1:7" ht="15.75" thickBot="1" x14ac:dyDescent="0.3">
      <c r="A181" s="243" t="s">
        <v>258</v>
      </c>
      <c r="B181" s="117" t="e">
        <f>'TABULADOR DE SUELDOS 2020'!#REF!</f>
        <v>#REF!</v>
      </c>
      <c r="C181" s="118">
        <v>3500.0010526315791</v>
      </c>
      <c r="D181" s="32">
        <v>1504969891</v>
      </c>
      <c r="E181" s="99" t="e">
        <f t="shared" si="5"/>
        <v>#REF!</v>
      </c>
    </row>
    <row r="182" spans="1:7" ht="16.5" customHeight="1" thickBot="1" x14ac:dyDescent="0.3">
      <c r="A182" s="101" t="s">
        <v>259</v>
      </c>
      <c r="B182" s="117" t="e">
        <f>'TABULADOR DE SUELDOS 2020'!#REF!</f>
        <v>#REF!</v>
      </c>
      <c r="C182" s="118">
        <v>3366.5923026315786</v>
      </c>
      <c r="D182" s="32">
        <v>1554996216</v>
      </c>
      <c r="E182" s="99" t="e">
        <f t="shared" si="5"/>
        <v>#REF!</v>
      </c>
    </row>
    <row r="183" spans="1:7" ht="15.75" thickBot="1" x14ac:dyDescent="0.3">
      <c r="A183" s="104" t="s">
        <v>260</v>
      </c>
      <c r="B183" s="117" t="e">
        <f>'TABULADOR DE SUELDOS 2020'!#REF!</f>
        <v>#REF!</v>
      </c>
      <c r="C183" s="118">
        <v>2960.5122000000001</v>
      </c>
      <c r="D183" s="244">
        <v>1505291334</v>
      </c>
      <c r="E183" s="99" t="e">
        <f t="shared" si="5"/>
        <v>#REF!</v>
      </c>
    </row>
    <row r="184" spans="1:7" ht="18.75" customHeight="1" thickBot="1" x14ac:dyDescent="0.3">
      <c r="A184" s="90" t="s">
        <v>30</v>
      </c>
      <c r="B184" s="117" t="e">
        <f>'TABULADOR DE SUELDOS 2020'!#REF!</f>
        <v>#REF!</v>
      </c>
      <c r="C184" s="118">
        <v>2870.0526315789471</v>
      </c>
      <c r="D184" s="32">
        <v>2647975422</v>
      </c>
      <c r="E184" s="99" t="e">
        <f t="shared" si="5"/>
        <v>#REF!</v>
      </c>
    </row>
    <row r="185" spans="1:7" ht="18.75" customHeight="1" thickBot="1" x14ac:dyDescent="0.3">
      <c r="A185" s="103" t="s">
        <v>360</v>
      </c>
      <c r="B185" s="117" t="e">
        <f>'TABULADOR DE SUELDOS 2020'!#REF!</f>
        <v>#REF!</v>
      </c>
      <c r="C185" s="118">
        <v>3239.9975999999997</v>
      </c>
      <c r="D185" s="15">
        <v>1508435343</v>
      </c>
      <c r="E185" s="99" t="e">
        <f t="shared" si="5"/>
        <v>#REF!</v>
      </c>
    </row>
    <row r="186" spans="1:7" ht="17.25" customHeight="1" thickBot="1" x14ac:dyDescent="0.3">
      <c r="A186" s="103" t="s">
        <v>372</v>
      </c>
      <c r="B186" s="117" t="e">
        <f>'TABULADOR DE SUELDOS 2020'!#REF!</f>
        <v>#REF!</v>
      </c>
      <c r="C186" s="118">
        <v>2250.4775</v>
      </c>
      <c r="D186" s="15">
        <v>1542544881</v>
      </c>
      <c r="E186" s="99" t="e">
        <f t="shared" si="5"/>
        <v>#REF!</v>
      </c>
      <c r="G186" s="85" t="s">
        <v>126</v>
      </c>
    </row>
    <row r="187" spans="1:7" ht="15.75" thickBot="1" x14ac:dyDescent="0.3">
      <c r="A187" s="103" t="s">
        <v>354</v>
      </c>
      <c r="B187" s="117">
        <v>4470.2</v>
      </c>
      <c r="C187" s="118">
        <v>4470.2</v>
      </c>
      <c r="D187" s="15">
        <v>1502355205</v>
      </c>
      <c r="E187" s="99">
        <f t="shared" si="5"/>
        <v>0</v>
      </c>
      <c r="G187" s="10"/>
    </row>
    <row r="188" spans="1:7" ht="15.75" thickBot="1" x14ac:dyDescent="0.3">
      <c r="A188" s="90" t="s">
        <v>249</v>
      </c>
      <c r="B188" s="117" t="e">
        <f>'TABULADOR DE SUELDOS 2020'!#REF!</f>
        <v>#REF!</v>
      </c>
      <c r="C188" s="118">
        <v>2275.9921052631576</v>
      </c>
      <c r="D188" s="15">
        <v>1571691279</v>
      </c>
      <c r="E188" s="99" t="e">
        <f t="shared" si="5"/>
        <v>#REF!</v>
      </c>
    </row>
    <row r="189" spans="1:7" ht="15.75" thickBot="1" x14ac:dyDescent="0.3">
      <c r="A189" s="107" t="s">
        <v>457</v>
      </c>
      <c r="B189" s="117" t="e">
        <f>'TABULADOR DE SUELDOS 2020'!#REF!</f>
        <v>#REF!</v>
      </c>
      <c r="C189" s="118">
        <v>2349.9949999999999</v>
      </c>
      <c r="D189" s="32">
        <v>2648270260</v>
      </c>
      <c r="E189" s="99" t="e">
        <f t="shared" si="5"/>
        <v>#REF!</v>
      </c>
    </row>
    <row r="190" spans="1:7" ht="15.75" thickBot="1" x14ac:dyDescent="0.3">
      <c r="A190" s="101" t="s">
        <v>292</v>
      </c>
      <c r="B190" s="117" t="e">
        <f>'TABULADOR DE SUELDOS 2020'!#REF!</f>
        <v>#REF!</v>
      </c>
      <c r="C190" s="118">
        <v>2480</v>
      </c>
      <c r="D190" s="15">
        <v>1506122518</v>
      </c>
      <c r="E190" s="99" t="e">
        <f t="shared" si="5"/>
        <v>#REF!</v>
      </c>
    </row>
    <row r="191" spans="1:7" ht="15.75" thickBot="1" x14ac:dyDescent="0.3">
      <c r="A191" s="101" t="s">
        <v>330</v>
      </c>
      <c r="B191" s="117" t="e">
        <f>'TABULADOR DE SUELDOS 2020'!#REF!</f>
        <v>#REF!</v>
      </c>
      <c r="C191" s="118">
        <v>2250</v>
      </c>
      <c r="D191" s="32">
        <v>2647979096</v>
      </c>
      <c r="E191" s="99" t="e">
        <f t="shared" si="5"/>
        <v>#REF!</v>
      </c>
    </row>
    <row r="192" spans="1:7" ht="15.75" thickBot="1" x14ac:dyDescent="0.3">
      <c r="A192" s="107" t="s">
        <v>255</v>
      </c>
      <c r="B192" s="117">
        <v>4920</v>
      </c>
      <c r="C192" s="118">
        <v>4920</v>
      </c>
      <c r="D192" s="32">
        <v>2908151660</v>
      </c>
      <c r="E192" s="99">
        <f t="shared" si="5"/>
        <v>0</v>
      </c>
    </row>
    <row r="193" spans="1:6" ht="15.75" thickBot="1" x14ac:dyDescent="0.3">
      <c r="A193" s="107" t="s">
        <v>344</v>
      </c>
      <c r="B193" s="117" t="e">
        <f>'TABULADOR DE SUELDOS 2020'!#REF!</f>
        <v>#REF!</v>
      </c>
      <c r="C193" s="118">
        <v>2250</v>
      </c>
      <c r="D193" s="32">
        <v>1506624963</v>
      </c>
      <c r="E193" s="99" t="e">
        <f t="shared" si="5"/>
        <v>#REF!</v>
      </c>
    </row>
    <row r="194" spans="1:6" ht="15.75" thickBot="1" x14ac:dyDescent="0.3">
      <c r="A194" s="107" t="s">
        <v>437</v>
      </c>
      <c r="B194" s="117" t="e">
        <f>'TABULADOR DE SUELDOS 2020'!#REF!</f>
        <v>#REF!</v>
      </c>
      <c r="C194" s="118">
        <v>2850.0026315789473</v>
      </c>
      <c r="D194" s="32">
        <v>1550461008</v>
      </c>
      <c r="E194" s="99" t="e">
        <f t="shared" si="5"/>
        <v>#REF!</v>
      </c>
    </row>
    <row r="195" spans="1:6" ht="15.75" thickBot="1" x14ac:dyDescent="0.3">
      <c r="A195" s="107" t="s">
        <v>377</v>
      </c>
      <c r="B195" s="117" t="e">
        <f>'TABULADOR DE SUELDOS 2020'!#REF!</f>
        <v>#REF!</v>
      </c>
      <c r="C195" s="118">
        <v>2400.0013157894737</v>
      </c>
      <c r="D195" s="32">
        <v>1511884934</v>
      </c>
      <c r="E195" s="99" t="e">
        <f t="shared" si="5"/>
        <v>#REF!</v>
      </c>
    </row>
    <row r="196" spans="1:6" ht="15.75" thickBot="1" x14ac:dyDescent="0.3">
      <c r="A196" s="107" t="s">
        <v>451</v>
      </c>
      <c r="B196" s="117">
        <v>3875</v>
      </c>
      <c r="C196" s="118">
        <v>3875</v>
      </c>
      <c r="D196" s="32">
        <v>1552919004</v>
      </c>
      <c r="E196" s="99">
        <f t="shared" si="5"/>
        <v>0</v>
      </c>
    </row>
    <row r="197" spans="1:6" ht="15" customHeight="1" thickBot="1" x14ac:dyDescent="0.3">
      <c r="A197" s="101" t="s">
        <v>217</v>
      </c>
      <c r="B197" s="117" t="e">
        <f>'TABULADOR DE SUELDOS 2020'!#REF!</f>
        <v>#REF!</v>
      </c>
      <c r="C197" s="118">
        <v>1799.9971710526318</v>
      </c>
      <c r="D197" s="15">
        <v>1505169855</v>
      </c>
      <c r="E197" s="99" t="e">
        <f t="shared" si="5"/>
        <v>#REF!</v>
      </c>
    </row>
    <row r="198" spans="1:6" ht="15" customHeight="1" thickBot="1" x14ac:dyDescent="0.3">
      <c r="A198" s="103" t="s">
        <v>513</v>
      </c>
      <c r="B198" s="117" t="e">
        <f>'TABULADOR DE SUELDOS 2020'!#REF!</f>
        <v>#REF!</v>
      </c>
      <c r="C198" s="118">
        <v>6448.2375000000002</v>
      </c>
      <c r="D198" s="15">
        <v>1456492967</v>
      </c>
      <c r="E198" s="99" t="e">
        <f t="shared" si="5"/>
        <v>#REF!</v>
      </c>
    </row>
    <row r="199" spans="1:6" s="156" customFormat="1" ht="20.25" customHeight="1" thickBot="1" x14ac:dyDescent="0.3">
      <c r="A199" s="152" t="s">
        <v>284</v>
      </c>
      <c r="B199" s="153" t="e">
        <f>'TABULADOR DE SUELDOS 2020'!#REF!</f>
        <v>#REF!</v>
      </c>
      <c r="C199" s="157" t="e">
        <f>F199</f>
        <v>#REF!</v>
      </c>
      <c r="D199" s="154">
        <v>1512739422</v>
      </c>
      <c r="E199" s="155" t="e">
        <f t="shared" ref="E199:E200" si="6">B199-C199</f>
        <v>#REF!</v>
      </c>
      <c r="F199" s="160" t="e">
        <f>B199-'EFECTIVO ADMON'!F3</f>
        <v>#REF!</v>
      </c>
    </row>
    <row r="200" spans="1:6" s="156" customFormat="1" ht="15.75" thickBot="1" x14ac:dyDescent="0.3">
      <c r="A200" s="158" t="s">
        <v>57</v>
      </c>
      <c r="B200" s="153" t="e">
        <f>'TABULADOR DE SUELDOS 2020'!#REF!</f>
        <v>#REF!</v>
      </c>
      <c r="C200" s="157" t="e">
        <f>F200</f>
        <v>#REF!</v>
      </c>
      <c r="D200" s="159">
        <v>2891238566</v>
      </c>
      <c r="E200" s="155" t="e">
        <f t="shared" si="6"/>
        <v>#REF!</v>
      </c>
      <c r="F200" s="160" t="e">
        <f>B200-'EFECTIVO ADMON'!F7</f>
        <v>#REF!</v>
      </c>
    </row>
    <row r="201" spans="1:6" ht="15.75" thickBot="1" x14ac:dyDescent="0.3">
      <c r="A201" s="103"/>
      <c r="B201" s="117"/>
      <c r="C201" s="118"/>
      <c r="D201" s="34"/>
    </row>
    <row r="202" spans="1:6" ht="15.75" thickBot="1" x14ac:dyDescent="0.3">
      <c r="A202" s="107" t="s">
        <v>20</v>
      </c>
      <c r="B202" s="122" t="e">
        <f>SUM(B2:B201)</f>
        <v>#REF!</v>
      </c>
      <c r="C202" s="122" t="e">
        <f>SUM(C2:C201)</f>
        <v>#REF!</v>
      </c>
      <c r="D202" s="15"/>
    </row>
    <row r="207" spans="1:6" x14ac:dyDescent="0.25">
      <c r="B207" s="124"/>
    </row>
    <row r="208" spans="1:6" x14ac:dyDescent="0.25">
      <c r="B208" s="123"/>
    </row>
    <row r="209" spans="2:2" x14ac:dyDescent="0.25">
      <c r="B209" s="125"/>
    </row>
    <row r="210" spans="2:2" x14ac:dyDescent="0.25">
      <c r="B210" s="123"/>
    </row>
    <row r="211" spans="2:2" x14ac:dyDescent="0.25">
      <c r="B211" s="124"/>
    </row>
    <row r="212" spans="2:2" x14ac:dyDescent="0.25">
      <c r="B212" s="123"/>
    </row>
  </sheetData>
  <sheetProtection algorithmName="SHA-512" hashValue="8XWrItZkd9VakYnmdhNxJ39B3T983hakchPhjZ9Kv/jCQfk5hqaDbO4YXxu9LVDEKiKetTYm0VpvZr4uTBP6kQ==" saltValue="jiFa6w7o/2SZQ2nb8T/atg==" spinCount="100000" sheet="1" objects="1" scenarios="1"/>
  <sortState ref="A182:A206">
    <sortCondition ref="A182"/>
  </sortState>
  <pageMargins left="0.7" right="0.7" top="0.75" bottom="0.75" header="0.3" footer="0.3"/>
  <pageSetup paperSize="5" orientation="landscape" verticalDpi="300" r:id="rId1"/>
  <ignoredErrors>
    <ignoredError sqref="B28 B175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zoomScaleNormal="100" workbookViewId="0">
      <selection activeCell="G24" activeCellId="1" sqref="G4 G24"/>
    </sheetView>
  </sheetViews>
  <sheetFormatPr baseColWidth="10" defaultColWidth="11.42578125" defaultRowHeight="15" x14ac:dyDescent="0.25"/>
  <cols>
    <col min="1" max="1" width="53" style="31" customWidth="1"/>
    <col min="2" max="2" width="11.5703125" style="189" hidden="1" customWidth="1"/>
    <col min="3" max="3" width="14.7109375" style="190" customWidth="1"/>
    <col min="4" max="4" width="17.140625" style="23" customWidth="1"/>
    <col min="5" max="5" width="39.28515625" style="1" customWidth="1"/>
    <col min="6" max="6" width="23.140625" style="1" customWidth="1"/>
    <col min="7" max="7" width="11.42578125" style="1" customWidth="1"/>
    <col min="8" max="16384" width="11.42578125" style="1"/>
  </cols>
  <sheetData>
    <row r="1" spans="1:6" ht="15.75" thickBot="1" x14ac:dyDescent="0.3"/>
    <row r="2" spans="1:6" ht="15.75" thickBot="1" x14ac:dyDescent="0.3">
      <c r="A2" s="16" t="s">
        <v>431</v>
      </c>
      <c r="B2" s="174"/>
      <c r="C2" s="174"/>
      <c r="E2" s="15" t="s">
        <v>430</v>
      </c>
      <c r="F2" s="150"/>
    </row>
    <row r="3" spans="1:6" ht="24" customHeight="1" thickBot="1" x14ac:dyDescent="0.3">
      <c r="A3" s="102" t="s">
        <v>278</v>
      </c>
      <c r="B3" s="174" t="e">
        <f>'TABULADOR DE SUELDOS 2020'!#REF!</f>
        <v>#REF!</v>
      </c>
      <c r="C3" s="174">
        <v>5738.3062499999996</v>
      </c>
      <c r="D3" s="23" t="e">
        <f t="shared" ref="D3:D11" si="0">B3-C3</f>
        <v>#REF!</v>
      </c>
      <c r="E3" s="90" t="s">
        <v>284</v>
      </c>
      <c r="F3" s="73">
        <v>216</v>
      </c>
    </row>
    <row r="4" spans="1:6" ht="15.75" thickBot="1" x14ac:dyDescent="0.3">
      <c r="A4" s="101" t="s">
        <v>193</v>
      </c>
      <c r="B4" s="174" t="e">
        <f>'TABULADOR DE SUELDOS 2020'!#REF!</f>
        <v>#REF!</v>
      </c>
      <c r="C4" s="174">
        <v>6448.2375000000002</v>
      </c>
      <c r="D4" s="23" t="e">
        <f t="shared" si="0"/>
        <v>#REF!</v>
      </c>
      <c r="E4" s="90" t="s">
        <v>157</v>
      </c>
      <c r="F4" s="161">
        <v>456</v>
      </c>
    </row>
    <row r="5" spans="1:6" ht="15.75" thickBot="1" x14ac:dyDescent="0.3">
      <c r="A5" s="167" t="s">
        <v>413</v>
      </c>
      <c r="B5" s="133" t="e">
        <f>'TABULADOR DE SUELDOS 2020'!#REF!</f>
        <v>#REF!</v>
      </c>
      <c r="C5" s="133">
        <v>2349.9949999999999</v>
      </c>
      <c r="D5" s="23" t="e">
        <f t="shared" si="0"/>
        <v>#REF!</v>
      </c>
      <c r="E5" s="90" t="s">
        <v>121</v>
      </c>
      <c r="F5" s="73">
        <v>999</v>
      </c>
    </row>
    <row r="6" spans="1:6" ht="16.5" customHeight="1" thickBot="1" x14ac:dyDescent="0.3">
      <c r="A6" s="101" t="s">
        <v>472</v>
      </c>
      <c r="B6" s="174" t="e">
        <f>'TABULADOR DE SUELDOS 2020'!#REF!</f>
        <v>#REF!</v>
      </c>
      <c r="C6" s="174">
        <v>3149.5024999999996</v>
      </c>
      <c r="D6" s="23" t="e">
        <f t="shared" si="0"/>
        <v>#REF!</v>
      </c>
      <c r="E6" s="90" t="s">
        <v>120</v>
      </c>
      <c r="F6" s="73">
        <v>988</v>
      </c>
    </row>
    <row r="7" spans="1:6" ht="15.75" thickBot="1" x14ac:dyDescent="0.3">
      <c r="A7" s="150" t="s">
        <v>488</v>
      </c>
      <c r="B7" s="174" t="e">
        <f>'TABULADOR DE SUELDOS 2020'!#REF!</f>
        <v>#REF!</v>
      </c>
      <c r="C7" s="174">
        <v>651.71</v>
      </c>
      <c r="D7" s="23" t="e">
        <f t="shared" si="0"/>
        <v>#REF!</v>
      </c>
      <c r="E7" s="90" t="s">
        <v>57</v>
      </c>
      <c r="F7" s="73">
        <v>758</v>
      </c>
    </row>
    <row r="8" spans="1:6" ht="15.75" thickBot="1" x14ac:dyDescent="0.3">
      <c r="A8" s="150" t="s">
        <v>489</v>
      </c>
      <c r="B8" s="174" t="e">
        <f>'TABULADOR DE SUELDOS 2020'!#REF!</f>
        <v>#REF!</v>
      </c>
      <c r="C8" s="174">
        <v>2349.9949999999999</v>
      </c>
      <c r="D8" s="23" t="e">
        <f t="shared" si="0"/>
        <v>#REF!</v>
      </c>
      <c r="E8" s="90" t="s">
        <v>315</v>
      </c>
      <c r="F8" s="8">
        <v>1153</v>
      </c>
    </row>
    <row r="9" spans="1:6" ht="17.25" customHeight="1" thickBot="1" x14ac:dyDescent="0.3">
      <c r="A9" s="150" t="s">
        <v>467</v>
      </c>
      <c r="B9" s="230" t="e">
        <f>'TABULADOR DE SUELDOS 2020'!#REF!</f>
        <v>#REF!</v>
      </c>
      <c r="C9" s="174">
        <v>2349.9949999999999</v>
      </c>
      <c r="D9" s="23" t="e">
        <f t="shared" si="0"/>
        <v>#REF!</v>
      </c>
      <c r="E9" s="90" t="s">
        <v>165</v>
      </c>
      <c r="F9" s="73">
        <v>233</v>
      </c>
    </row>
    <row r="10" spans="1:6" ht="15.75" thickBot="1" x14ac:dyDescent="0.3">
      <c r="A10" s="101" t="s">
        <v>469</v>
      </c>
      <c r="B10" s="230" t="e">
        <f>'TABULADOR DE SUELDOS 2020'!#REF!</f>
        <v>#REF!</v>
      </c>
      <c r="C10" s="174">
        <v>2349.9949999999999</v>
      </c>
      <c r="D10" s="23" t="e">
        <f t="shared" si="0"/>
        <v>#REF!</v>
      </c>
      <c r="E10" s="128" t="s">
        <v>20</v>
      </c>
      <c r="F10" s="176">
        <f>SUM(F3:F9)</f>
        <v>4803</v>
      </c>
    </row>
    <row r="11" spans="1:6" ht="15.75" thickBot="1" x14ac:dyDescent="0.3">
      <c r="A11" s="102" t="s">
        <v>296</v>
      </c>
      <c r="B11" s="230" t="e">
        <f>'TABULADOR DE SUELDOS 2020'!#REF!</f>
        <v>#REF!</v>
      </c>
      <c r="C11" s="174">
        <v>1249.9970970394738</v>
      </c>
      <c r="D11" s="23" t="e">
        <f t="shared" si="0"/>
        <v>#REF!</v>
      </c>
    </row>
    <row r="12" spans="1:6" ht="15.75" thickBot="1" x14ac:dyDescent="0.3">
      <c r="A12" s="103" t="s">
        <v>514</v>
      </c>
      <c r="B12" s="230" t="e">
        <f>'TABULADOR DE SUELDOS 2020'!#REF!</f>
        <v>#REF!</v>
      </c>
      <c r="C12" s="174">
        <v>2349.9949999999999</v>
      </c>
    </row>
    <row r="13" spans="1:6" ht="15.75" thickBot="1" x14ac:dyDescent="0.3">
      <c r="A13" s="128" t="s">
        <v>20</v>
      </c>
      <c r="B13" s="178" t="e">
        <f>SUM(B3:B11)</f>
        <v>#REF!</v>
      </c>
      <c r="C13" s="178">
        <f>SUM(C3:C11)</f>
        <v>26637.73334703947</v>
      </c>
      <c r="D13" s="1"/>
    </row>
    <row r="14" spans="1:6" x14ac:dyDescent="0.25">
      <c r="A14" s="1"/>
    </row>
    <row r="15" spans="1:6" ht="20.25" customHeight="1" x14ac:dyDescent="0.25">
      <c r="A15" s="1"/>
    </row>
    <row r="16" spans="1:6" ht="15.75" x14ac:dyDescent="0.25">
      <c r="A16" s="235" t="s">
        <v>427</v>
      </c>
      <c r="B16" s="236"/>
      <c r="C16" s="236">
        <f>C13+F10</f>
        <v>31440.73334703947</v>
      </c>
      <c r="D16" s="237"/>
    </row>
    <row r="17" spans="1:9" s="75" customFormat="1" x14ac:dyDescent="0.25">
      <c r="A17" s="1"/>
      <c r="B17" s="189"/>
      <c r="C17" s="190"/>
      <c r="D17" s="23"/>
      <c r="E17" s="1"/>
      <c r="F17" s="1"/>
      <c r="G17" s="1"/>
      <c r="H17" s="1"/>
      <c r="I17" s="1"/>
    </row>
    <row r="18" spans="1:9" s="235" customFormat="1" ht="17.25" customHeight="1" x14ac:dyDescent="0.25">
      <c r="A18" s="64"/>
      <c r="B18" s="189"/>
      <c r="C18" s="191"/>
      <c r="D18" s="23"/>
    </row>
    <row r="19" spans="1:9" ht="17.25" customHeight="1" x14ac:dyDescent="0.25">
      <c r="A19" s="175"/>
      <c r="B19" s="190"/>
    </row>
    <row r="20" spans="1:9" ht="17.25" customHeight="1" x14ac:dyDescent="0.25">
      <c r="A20" s="1"/>
      <c r="C20" s="192"/>
    </row>
    <row r="30" spans="1:9" ht="14.25" customHeight="1" x14ac:dyDescent="0.25"/>
    <row r="31" spans="1:9" s="9" customFormat="1" x14ac:dyDescent="0.25">
      <c r="A31" s="31"/>
      <c r="B31" s="189"/>
      <c r="C31" s="190"/>
      <c r="D31" s="23"/>
      <c r="E31" s="1"/>
      <c r="F31" s="1"/>
      <c r="G31" s="1"/>
      <c r="H31" s="1"/>
    </row>
  </sheetData>
  <sheetProtection algorithmName="SHA-512" hashValue="Uto4OCDoog82MpcDZI3uBdgGtxRAlEFJ7WGwi2WdoZfvcefe70ZRKfYGxkvRtClSG/3OZsQXSnwWrU0Kg1JLOA==" saltValue="ts6t6tT9g1LYTCC5t9x+PA==" spinCount="100000" sheet="1" objects="1" scenarios="1"/>
  <sortState ref="A33:C119">
    <sortCondition ref="A24"/>
  </sortState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5"/>
  <sheetViews>
    <sheetView workbookViewId="0">
      <selection activeCell="G24" activeCellId="1" sqref="G4 G24"/>
    </sheetView>
  </sheetViews>
  <sheetFormatPr baseColWidth="10" defaultRowHeight="15" x14ac:dyDescent="0.25"/>
  <cols>
    <col min="1" max="1" width="34.7109375" style="127" customWidth="1"/>
    <col min="2" max="2" width="14.140625" style="85" hidden="1" customWidth="1"/>
    <col min="3" max="3" width="14.5703125" style="135" customWidth="1"/>
    <col min="4" max="4" width="25.42578125" style="28" customWidth="1"/>
    <col min="5" max="5" width="12.7109375" style="26" hidden="1" customWidth="1"/>
    <col min="6" max="6" width="22.5703125" style="6" hidden="1" customWidth="1"/>
    <col min="7" max="7" width="23.140625" style="6" hidden="1" customWidth="1"/>
    <col min="8" max="8" width="11.42578125" style="6" hidden="1" customWidth="1"/>
    <col min="9" max="16384" width="11.42578125" style="6"/>
  </cols>
  <sheetData>
    <row r="1" spans="1:5" s="10" customFormat="1" ht="30.75" customHeight="1" thickBot="1" x14ac:dyDescent="0.3">
      <c r="A1" s="126" t="s">
        <v>242</v>
      </c>
      <c r="B1" s="188"/>
      <c r="C1" s="134"/>
      <c r="D1" s="29" t="s">
        <v>244</v>
      </c>
      <c r="E1" s="44"/>
    </row>
    <row r="2" spans="1:5" ht="15.75" thickBot="1" x14ac:dyDescent="0.3">
      <c r="A2" s="3"/>
      <c r="B2" s="168"/>
      <c r="C2" s="79"/>
      <c r="D2" s="29"/>
    </row>
    <row r="3" spans="1:5" ht="15.75" thickBot="1" x14ac:dyDescent="0.3">
      <c r="A3" s="3" t="s">
        <v>243</v>
      </c>
      <c r="B3" s="100" t="e">
        <f>'TABULADOR DE SUELDOS 2020'!#REF!</f>
        <v>#REF!</v>
      </c>
      <c r="C3" s="100">
        <v>6817.9613486842118</v>
      </c>
      <c r="D3" s="29">
        <v>90401043011</v>
      </c>
      <c r="E3" s="26" t="e">
        <f>B3-C3</f>
        <v>#REF!</v>
      </c>
    </row>
    <row r="4" spans="1:5" ht="15.75" thickBot="1" x14ac:dyDescent="0.3">
      <c r="A4" s="11" t="s">
        <v>74</v>
      </c>
      <c r="B4" s="100" t="e">
        <f>'TABULADOR DE SUELDOS 2020'!#REF!</f>
        <v>#REF!</v>
      </c>
      <c r="C4" s="100">
        <v>2250</v>
      </c>
      <c r="D4" s="29">
        <v>90401482503</v>
      </c>
      <c r="E4" s="26" t="e">
        <f t="shared" ref="E4:E40" si="0">B4-C4</f>
        <v>#REF!</v>
      </c>
    </row>
    <row r="5" spans="1:5" ht="15" customHeight="1" thickBot="1" x14ac:dyDescent="0.3">
      <c r="A5" s="11" t="s">
        <v>324</v>
      </c>
      <c r="B5" s="100" t="e">
        <f>'TABULADOR DE SUELDOS 2020'!#REF!</f>
        <v>#REF!</v>
      </c>
      <c r="C5" s="100">
        <v>2850.0026315789469</v>
      </c>
      <c r="D5" s="30">
        <v>90400428335</v>
      </c>
      <c r="E5" s="26" t="e">
        <f t="shared" si="0"/>
        <v>#REF!</v>
      </c>
    </row>
    <row r="6" spans="1:5" ht="15.75" thickBot="1" x14ac:dyDescent="0.3">
      <c r="A6" s="27" t="s">
        <v>279</v>
      </c>
      <c r="B6" s="100" t="e">
        <f>'TABULADOR DE SUELDOS 2020'!#REF!</f>
        <v>#REF!</v>
      </c>
      <c r="C6" s="100">
        <v>4324.2930263157896</v>
      </c>
      <c r="D6" s="30">
        <v>90401318622</v>
      </c>
      <c r="E6" s="26" t="e">
        <f t="shared" si="0"/>
        <v>#REF!</v>
      </c>
    </row>
    <row r="7" spans="1:5" ht="15.75" thickBot="1" x14ac:dyDescent="0.3">
      <c r="A7" s="11" t="s">
        <v>216</v>
      </c>
      <c r="B7" s="100" t="e">
        <f>'TABULADOR DE SUELDOS 2020'!#REF!</f>
        <v>#REF!</v>
      </c>
      <c r="C7" s="100">
        <v>1820</v>
      </c>
      <c r="D7" s="30">
        <v>90401660894</v>
      </c>
      <c r="E7" s="26" t="e">
        <f t="shared" si="0"/>
        <v>#REF!</v>
      </c>
    </row>
    <row r="8" spans="1:5" s="25" customFormat="1" ht="18" customHeight="1" thickBot="1" x14ac:dyDescent="0.3">
      <c r="A8" s="11" t="s">
        <v>208</v>
      </c>
      <c r="B8" s="100" t="e">
        <f>'TABULADOR DE SUELDOS 2020'!#REF!</f>
        <v>#REF!</v>
      </c>
      <c r="C8" s="100">
        <v>2669.9974013157898</v>
      </c>
      <c r="D8" s="30">
        <v>90401431259</v>
      </c>
      <c r="E8" s="26" t="e">
        <f t="shared" si="0"/>
        <v>#REF!</v>
      </c>
    </row>
    <row r="9" spans="1:5" s="25" customFormat="1" ht="15.75" thickBot="1" x14ac:dyDescent="0.3">
      <c r="A9" s="22" t="s">
        <v>357</v>
      </c>
      <c r="B9" s="100" t="e">
        <f>'TABULADOR DE SUELDOS 2020'!#REF!</f>
        <v>#REF!</v>
      </c>
      <c r="C9" s="100">
        <v>2250</v>
      </c>
      <c r="D9" s="30">
        <v>90403258651</v>
      </c>
      <c r="E9" s="26" t="e">
        <f t="shared" si="0"/>
        <v>#REF!</v>
      </c>
    </row>
    <row r="10" spans="1:5" ht="15.75" thickBot="1" x14ac:dyDescent="0.3">
      <c r="A10" s="12" t="s">
        <v>304</v>
      </c>
      <c r="B10" s="100" t="e">
        <f>'TABULADOR DE SUELDOS 2020'!#REF!</f>
        <v>#REF!</v>
      </c>
      <c r="C10" s="100">
        <v>2772.5050000000001</v>
      </c>
      <c r="D10" s="29">
        <v>90402553234</v>
      </c>
      <c r="E10" s="26" t="e">
        <f t="shared" si="0"/>
        <v>#REF!</v>
      </c>
    </row>
    <row r="11" spans="1:5" ht="15.75" thickBot="1" x14ac:dyDescent="0.3">
      <c r="A11" s="11" t="s">
        <v>345</v>
      </c>
      <c r="B11" s="79" t="e">
        <f>'TABULADOR DE SUELDOS 2020'!#REF!</f>
        <v>#REF!</v>
      </c>
      <c r="C11" s="79">
        <v>2850.0026315789469</v>
      </c>
      <c r="D11" s="30">
        <v>90401273556</v>
      </c>
      <c r="E11" s="26" t="e">
        <f t="shared" si="0"/>
        <v>#REF!</v>
      </c>
    </row>
    <row r="12" spans="1:5" ht="15.75" thickBot="1" x14ac:dyDescent="0.3">
      <c r="A12" s="12" t="s">
        <v>197</v>
      </c>
      <c r="B12" s="100" t="e">
        <f>'TABULADOR DE SUELDOS 2020'!#REF!</f>
        <v>#REF!</v>
      </c>
      <c r="C12" s="100">
        <v>2480</v>
      </c>
      <c r="D12" s="29">
        <v>90401480616</v>
      </c>
      <c r="E12" s="26" t="e">
        <f t="shared" si="0"/>
        <v>#REF!</v>
      </c>
    </row>
    <row r="13" spans="1:5" ht="15.75" thickBot="1" x14ac:dyDescent="0.3">
      <c r="A13" s="11" t="s">
        <v>210</v>
      </c>
      <c r="B13" s="100" t="e">
        <f>'TABULADOR DE SUELDOS 2020'!#REF!</f>
        <v>#REF!</v>
      </c>
      <c r="C13" s="100">
        <v>3100.0718421052634</v>
      </c>
      <c r="D13" s="30">
        <v>90387336493</v>
      </c>
      <c r="E13" s="26" t="e">
        <f t="shared" si="0"/>
        <v>#REF!</v>
      </c>
    </row>
    <row r="14" spans="1:5" ht="15.75" thickBot="1" x14ac:dyDescent="0.3">
      <c r="A14" s="11" t="s">
        <v>88</v>
      </c>
      <c r="B14" s="100" t="e">
        <f>'TABULADOR DE SUELDOS 2020'!#REF!</f>
        <v>#REF!</v>
      </c>
      <c r="C14" s="100">
        <v>3150.0024999999996</v>
      </c>
      <c r="D14" s="30">
        <v>90402046731</v>
      </c>
      <c r="E14" s="26" t="e">
        <f t="shared" si="0"/>
        <v>#REF!</v>
      </c>
    </row>
    <row r="15" spans="1:5" ht="15.75" thickBot="1" x14ac:dyDescent="0.3">
      <c r="A15" s="12" t="s">
        <v>78</v>
      </c>
      <c r="B15" s="100" t="e">
        <f>'TABULADOR DE SUELDOS 2020'!#REF!</f>
        <v>#REF!</v>
      </c>
      <c r="C15" s="100">
        <v>2250</v>
      </c>
      <c r="D15" s="30">
        <v>90401298036</v>
      </c>
      <c r="E15" s="26" t="e">
        <f t="shared" si="0"/>
        <v>#REF!</v>
      </c>
    </row>
    <row r="16" spans="1:5" ht="15.75" thickBot="1" x14ac:dyDescent="0.3">
      <c r="A16" s="21" t="s">
        <v>346</v>
      </c>
      <c r="B16" s="79" t="e">
        <f>'TABULADOR DE SUELDOS 2020'!#REF!</f>
        <v>#REF!</v>
      </c>
      <c r="C16" s="79">
        <v>2850.0026315789469</v>
      </c>
      <c r="D16" s="29">
        <v>90401269117</v>
      </c>
      <c r="E16" s="26" t="e">
        <f t="shared" si="0"/>
        <v>#REF!</v>
      </c>
    </row>
    <row r="17" spans="1:5" ht="15.75" thickBot="1" x14ac:dyDescent="0.3">
      <c r="A17" s="12" t="s">
        <v>236</v>
      </c>
      <c r="B17" s="100" t="e">
        <f>'TABULADOR DE SUELDOS 2020'!#REF!</f>
        <v>#REF!</v>
      </c>
      <c r="C17" s="100">
        <v>6504.3093750000007</v>
      </c>
      <c r="D17" s="29">
        <v>90401846467</v>
      </c>
      <c r="E17" s="26" t="e">
        <f t="shared" si="0"/>
        <v>#REF!</v>
      </c>
    </row>
    <row r="18" spans="1:5" s="25" customFormat="1" ht="15.75" thickBot="1" x14ac:dyDescent="0.3">
      <c r="A18" s="3" t="s">
        <v>179</v>
      </c>
      <c r="B18" s="100" t="e">
        <f>'TABULADOR DE SUELDOS 2020'!#REF!</f>
        <v>#REF!</v>
      </c>
      <c r="C18" s="100">
        <v>6070.6887500000012</v>
      </c>
      <c r="D18" s="29">
        <v>90400575338</v>
      </c>
      <c r="E18" s="26" t="e">
        <f t="shared" si="0"/>
        <v>#REF!</v>
      </c>
    </row>
    <row r="19" spans="1:5" s="25" customFormat="1" ht="15.75" thickBot="1" x14ac:dyDescent="0.3">
      <c r="A19" s="3" t="s">
        <v>201</v>
      </c>
      <c r="B19" s="100" t="e">
        <f>'TABULADOR DE SUELDOS 2020'!#REF!</f>
        <v>#REF!</v>
      </c>
      <c r="C19" s="100">
        <v>8999.9950000000008</v>
      </c>
      <c r="D19" s="29">
        <v>90401145957</v>
      </c>
      <c r="E19" s="26" t="e">
        <f t="shared" si="0"/>
        <v>#REF!</v>
      </c>
    </row>
    <row r="20" spans="1:5" ht="15.75" thickBot="1" x14ac:dyDescent="0.3">
      <c r="A20" s="11" t="s">
        <v>82</v>
      </c>
      <c r="B20" s="100" t="e">
        <f>'TABULADOR DE SUELDOS 2020'!#REF!</f>
        <v>#REF!</v>
      </c>
      <c r="C20" s="100">
        <v>2349.9949999999999</v>
      </c>
      <c r="D20" s="29">
        <v>90402048688</v>
      </c>
      <c r="E20" s="26" t="e">
        <f t="shared" si="0"/>
        <v>#REF!</v>
      </c>
    </row>
    <row r="21" spans="1:5" ht="15.75" customHeight="1" thickBot="1" x14ac:dyDescent="0.3">
      <c r="A21" s="21" t="s">
        <v>342</v>
      </c>
      <c r="B21" s="100" t="e">
        <f>'TABULADOR DE SUELDOS 2020'!#REF!</f>
        <v>#REF!</v>
      </c>
      <c r="C21" s="100">
        <v>3150.0024999999996</v>
      </c>
      <c r="D21" s="29">
        <v>90401977197</v>
      </c>
      <c r="E21" s="26" t="e">
        <f t="shared" si="0"/>
        <v>#REF!</v>
      </c>
    </row>
    <row r="22" spans="1:5" ht="15.75" thickBot="1" x14ac:dyDescent="0.3">
      <c r="A22" s="12" t="s">
        <v>291</v>
      </c>
      <c r="B22" s="100" t="e">
        <f>'TABULADOR DE SUELDOS 2020'!#REF!</f>
        <v>#REF!</v>
      </c>
      <c r="C22" s="100">
        <v>2480</v>
      </c>
      <c r="D22" s="30">
        <v>90401646107</v>
      </c>
      <c r="E22" s="26" t="e">
        <f t="shared" si="0"/>
        <v>#REF!</v>
      </c>
    </row>
    <row r="23" spans="1:5" s="1" customFormat="1" ht="15.75" thickBot="1" x14ac:dyDescent="0.3">
      <c r="A23" s="3" t="s">
        <v>246</v>
      </c>
      <c r="B23" s="100" t="e">
        <f>'TABULADOR DE SUELDOS 2020'!#REF!</f>
        <v>#REF!</v>
      </c>
      <c r="C23" s="100">
        <v>6504.3093750000007</v>
      </c>
      <c r="D23" s="30">
        <v>90400573521</v>
      </c>
      <c r="E23" s="26" t="e">
        <f t="shared" si="0"/>
        <v>#REF!</v>
      </c>
    </row>
    <row r="24" spans="1:5" s="1" customFormat="1" ht="15.75" thickBot="1" x14ac:dyDescent="0.3">
      <c r="A24" s="3" t="s">
        <v>190</v>
      </c>
      <c r="B24" s="100" t="e">
        <f>'TABULADOR DE SUELDOS 2020'!#REF!</f>
        <v>#REF!</v>
      </c>
      <c r="C24" s="100">
        <v>6448.2375000000002</v>
      </c>
      <c r="D24" s="29">
        <v>90401149847</v>
      </c>
      <c r="E24" s="26" t="e">
        <f t="shared" si="0"/>
        <v>#REF!</v>
      </c>
    </row>
    <row r="25" spans="1:5" s="9" customFormat="1" ht="15.75" thickBot="1" x14ac:dyDescent="0.3">
      <c r="A25" s="11" t="s">
        <v>280</v>
      </c>
      <c r="B25" s="100" t="e">
        <f>'TABULADOR DE SUELDOS 2020'!#REF!</f>
        <v>#REF!</v>
      </c>
      <c r="C25" s="100">
        <v>2769.5031578947364</v>
      </c>
      <c r="D25" s="29">
        <v>90401383556</v>
      </c>
      <c r="E25" s="26" t="e">
        <f t="shared" si="0"/>
        <v>#REF!</v>
      </c>
    </row>
    <row r="26" spans="1:5" s="1" customFormat="1" ht="15.75" thickBot="1" x14ac:dyDescent="0.3">
      <c r="A26" s="11" t="s">
        <v>281</v>
      </c>
      <c r="B26" s="100" t="e">
        <f>'TABULADOR DE SUELDOS 2020'!#REF!</f>
        <v>#REF!</v>
      </c>
      <c r="C26" s="100">
        <v>4992.140625</v>
      </c>
      <c r="D26" s="30">
        <v>90401466834</v>
      </c>
      <c r="E26" s="26" t="e">
        <f t="shared" si="0"/>
        <v>#REF!</v>
      </c>
    </row>
    <row r="27" spans="1:5" s="1" customFormat="1" ht="15.75" thickBot="1" x14ac:dyDescent="0.3">
      <c r="A27" s="27" t="s">
        <v>382</v>
      </c>
      <c r="B27" s="100" t="e">
        <f>'TABULADOR DE SUELDOS 2020'!#REF!</f>
        <v>#REF!</v>
      </c>
      <c r="C27" s="100">
        <v>2349.9949999999999</v>
      </c>
      <c r="D27" s="30">
        <v>90402242824</v>
      </c>
      <c r="E27" s="26" t="e">
        <f t="shared" si="0"/>
        <v>#REF!</v>
      </c>
    </row>
    <row r="28" spans="1:5" s="1" customFormat="1" ht="15.75" thickBot="1" x14ac:dyDescent="0.3">
      <c r="A28" s="11" t="s">
        <v>266</v>
      </c>
      <c r="B28" s="100" t="e">
        <f>'TABULADOR DE SUELDOS 2020'!#REF!</f>
        <v>#REF!</v>
      </c>
      <c r="C28" s="100">
        <v>1769.0657894736844</v>
      </c>
      <c r="D28" s="29">
        <v>90406364061</v>
      </c>
      <c r="E28" s="26" t="e">
        <f t="shared" si="0"/>
        <v>#REF!</v>
      </c>
    </row>
    <row r="29" spans="1:5" s="1" customFormat="1" ht="15.75" thickBot="1" x14ac:dyDescent="0.3">
      <c r="A29" s="11" t="s">
        <v>271</v>
      </c>
      <c r="B29" s="100" t="e">
        <f>'TABULADOR DE SUELDOS 2020'!#REF!</f>
        <v>#REF!</v>
      </c>
      <c r="C29" s="100">
        <v>1792.72</v>
      </c>
      <c r="D29" s="29">
        <v>90405974419</v>
      </c>
      <c r="E29" s="26" t="e">
        <f t="shared" si="0"/>
        <v>#REF!</v>
      </c>
    </row>
    <row r="30" spans="1:5" s="1" customFormat="1" ht="15.75" thickBot="1" x14ac:dyDescent="0.3">
      <c r="A30" s="12" t="s">
        <v>196</v>
      </c>
      <c r="B30" s="100" t="e">
        <f>'TABULADOR DE SUELDOS 2020'!#REF!</f>
        <v>#REF!</v>
      </c>
      <c r="C30" s="100">
        <v>2480</v>
      </c>
      <c r="D30" s="29">
        <v>90400773717</v>
      </c>
      <c r="E30" s="26" t="e">
        <f t="shared" si="0"/>
        <v>#REF!</v>
      </c>
    </row>
    <row r="31" spans="1:5" s="72" customFormat="1" ht="15.75" thickBot="1" x14ac:dyDescent="0.3">
      <c r="A31" s="106" t="s">
        <v>411</v>
      </c>
      <c r="B31" s="180" t="e">
        <f>'TABULADOR DE SUELDOS 2020'!#REF!</f>
        <v>#REF!</v>
      </c>
      <c r="C31" s="180">
        <v>2460.0040131578949</v>
      </c>
      <c r="D31" s="71">
        <v>90406754684</v>
      </c>
      <c r="E31" s="26" t="e">
        <f t="shared" si="0"/>
        <v>#REF!</v>
      </c>
    </row>
    <row r="32" spans="1:5" s="72" customFormat="1" ht="15.75" thickBot="1" x14ac:dyDescent="0.3">
      <c r="A32" s="12" t="s">
        <v>220</v>
      </c>
      <c r="B32" s="100" t="e">
        <f>'TABULADOR DE SUELDOS 2020'!#REF!</f>
        <v>#REF!</v>
      </c>
      <c r="C32" s="100">
        <v>2580</v>
      </c>
      <c r="D32" s="29">
        <v>90407193481</v>
      </c>
      <c r="E32" s="26" t="e">
        <f t="shared" si="0"/>
        <v>#REF!</v>
      </c>
    </row>
    <row r="33" spans="1:8" s="1" customFormat="1" ht="15.75" thickBot="1" x14ac:dyDescent="0.3">
      <c r="A33" s="22" t="s">
        <v>368</v>
      </c>
      <c r="B33" s="100" t="e">
        <f>'TABULADOR DE SUELDOS 2020'!#REF!</f>
        <v>#REF!</v>
      </c>
      <c r="C33" s="100">
        <v>2250</v>
      </c>
      <c r="D33" s="29">
        <v>90407693417</v>
      </c>
      <c r="E33" s="26" t="e">
        <f t="shared" si="0"/>
        <v>#REF!</v>
      </c>
    </row>
    <row r="34" spans="1:8" s="10" customFormat="1" ht="15.75" thickBot="1" x14ac:dyDescent="0.3">
      <c r="A34" s="27" t="s">
        <v>403</v>
      </c>
      <c r="B34" s="100" t="e">
        <f>'TABULADOR DE SUELDOS 2020'!#REF!</f>
        <v>#REF!</v>
      </c>
      <c r="C34" s="100">
        <v>2349.9949999999999</v>
      </c>
      <c r="D34" s="29">
        <v>90407177915</v>
      </c>
      <c r="E34" s="26" t="e">
        <f t="shared" si="0"/>
        <v>#REF!</v>
      </c>
    </row>
    <row r="35" spans="1:8" s="182" customFormat="1" ht="15.75" thickBot="1" x14ac:dyDescent="0.3">
      <c r="A35" s="227" t="s">
        <v>233</v>
      </c>
      <c r="B35" s="223" t="e">
        <f>'TABULADOR DE SUELDOS 2020'!#REF!</f>
        <v>#REF!</v>
      </c>
      <c r="C35" s="223">
        <v>1750</v>
      </c>
      <c r="D35" s="226">
        <v>90408551063</v>
      </c>
      <c r="E35" s="224" t="e">
        <f t="shared" si="0"/>
        <v>#REF!</v>
      </c>
      <c r="F35" s="225" t="e">
        <f>B35-500</f>
        <v>#REF!</v>
      </c>
      <c r="G35" s="182" t="s">
        <v>515</v>
      </c>
      <c r="H35" s="185">
        <v>500</v>
      </c>
    </row>
    <row r="36" spans="1:8" s="1" customFormat="1" ht="15.75" thickBot="1" x14ac:dyDescent="0.3">
      <c r="A36" s="106" t="s">
        <v>409</v>
      </c>
      <c r="B36" s="180" t="e">
        <f>'TABULADOR DE SUELDOS 2020'!#REF!</f>
        <v>#REF!</v>
      </c>
      <c r="C36" s="180">
        <v>3988.6792105263157</v>
      </c>
      <c r="D36" s="71">
        <v>90409343448</v>
      </c>
      <c r="E36" s="26" t="e">
        <f t="shared" si="0"/>
        <v>#REF!</v>
      </c>
    </row>
    <row r="37" spans="1:8" s="1" customFormat="1" ht="15.75" thickBot="1" x14ac:dyDescent="0.3">
      <c r="A37" s="106" t="s">
        <v>422</v>
      </c>
      <c r="B37" s="180" t="e">
        <f>'TABULADOR DE SUELDOS 2020'!#REF!</f>
        <v>#REF!</v>
      </c>
      <c r="C37" s="180">
        <v>1244.6193333333333</v>
      </c>
      <c r="D37" s="71">
        <v>90412510711</v>
      </c>
      <c r="E37" s="26" t="e">
        <f t="shared" si="0"/>
        <v>#REF!</v>
      </c>
    </row>
    <row r="38" spans="1:8" s="1" customFormat="1" ht="15.75" thickBot="1" x14ac:dyDescent="0.3">
      <c r="A38" s="106" t="s">
        <v>438</v>
      </c>
      <c r="B38" s="180" t="e">
        <f>'TABULADOR DE SUELDOS 2020'!#REF!</f>
        <v>#REF!</v>
      </c>
      <c r="C38" s="180">
        <v>2250</v>
      </c>
      <c r="D38" s="71">
        <v>90414935981</v>
      </c>
      <c r="E38" s="26" t="e">
        <f t="shared" si="0"/>
        <v>#REF!</v>
      </c>
    </row>
    <row r="39" spans="1:8" ht="15.75" thickBot="1" x14ac:dyDescent="0.3">
      <c r="A39" s="74" t="s">
        <v>433</v>
      </c>
      <c r="B39" s="100" t="e">
        <f>'TABULADOR DE SUELDOS 2020'!#REF!</f>
        <v>#REF!</v>
      </c>
      <c r="C39" s="100">
        <v>2349.9949999999999</v>
      </c>
      <c r="D39" s="71">
        <v>90414146995</v>
      </c>
      <c r="E39" s="26" t="e">
        <f>B39-C39</f>
        <v>#REF!</v>
      </c>
    </row>
    <row r="40" spans="1:8" ht="15.75" thickBot="1" x14ac:dyDescent="0.3">
      <c r="A40" s="74" t="s">
        <v>439</v>
      </c>
      <c r="B40" s="180" t="e">
        <f>'TABULADOR DE SUELDOS 2020'!#REF!</f>
        <v>#REF!</v>
      </c>
      <c r="C40" s="180">
        <v>3149.5024999999996</v>
      </c>
      <c r="D40" s="71">
        <v>90415393627</v>
      </c>
      <c r="E40" s="26" t="e">
        <f t="shared" si="0"/>
        <v>#REF!</v>
      </c>
    </row>
    <row r="41" spans="1:8" ht="16.5" customHeight="1" thickBot="1" x14ac:dyDescent="0.3">
      <c r="A41" s="106" t="s">
        <v>450</v>
      </c>
      <c r="B41" s="180" t="e">
        <f>'TABULADOR DE SUELDOS 2020'!#REF!</f>
        <v>#REF!</v>
      </c>
      <c r="C41" s="180">
        <v>2870.0526315789471</v>
      </c>
      <c r="D41" s="29">
        <v>90416817986</v>
      </c>
      <c r="E41" s="26" t="e">
        <f>B41-C41</f>
        <v>#REF!</v>
      </c>
    </row>
    <row r="42" spans="1:8" s="72" customFormat="1" ht="15.75" thickBot="1" x14ac:dyDescent="0.3">
      <c r="A42" s="27" t="s">
        <v>456</v>
      </c>
      <c r="B42" s="133" t="e">
        <f>'TABULADOR DE SUELDOS 2020'!#REF!</f>
        <v>#REF!</v>
      </c>
      <c r="C42" s="133">
        <v>2349.9949999999999</v>
      </c>
      <c r="D42" s="164">
        <v>90419395292</v>
      </c>
      <c r="E42" s="165" t="e">
        <f t="shared" ref="E42" si="1">B42-C42</f>
        <v>#REF!</v>
      </c>
      <c r="G42" s="166"/>
    </row>
    <row r="43" spans="1:8" s="72" customFormat="1" ht="15.75" thickBot="1" x14ac:dyDescent="0.3">
      <c r="A43" s="27" t="s">
        <v>468</v>
      </c>
      <c r="B43" s="133" t="e">
        <f>'TABULADOR DE SUELDOS 2020'!#REF!</f>
        <v>#REF!</v>
      </c>
      <c r="C43" s="133">
        <v>2349.9949999999999</v>
      </c>
      <c r="D43" s="164">
        <v>90414792277</v>
      </c>
      <c r="E43" s="165" t="e">
        <f>B43-C43</f>
        <v>#REF!</v>
      </c>
      <c r="G43" s="166"/>
    </row>
    <row r="44" spans="1:8" s="72" customFormat="1" ht="15.75" thickBot="1" x14ac:dyDescent="0.3">
      <c r="A44" s="172" t="s">
        <v>464</v>
      </c>
      <c r="B44" s="133" t="e">
        <f>'TABULADOR DE SUELDOS 2020'!#REF!</f>
        <v>#REF!</v>
      </c>
      <c r="C44" s="133">
        <v>2460.0040131578949</v>
      </c>
      <c r="D44" s="164">
        <v>90355271179</v>
      </c>
      <c r="E44" s="165" t="e">
        <f t="shared" ref="E44:E51" si="2">B44-C44</f>
        <v>#REF!</v>
      </c>
      <c r="G44" s="166"/>
    </row>
    <row r="45" spans="1:8" s="72" customFormat="1" ht="15.75" thickBot="1" x14ac:dyDescent="0.3">
      <c r="A45" s="11" t="s">
        <v>463</v>
      </c>
      <c r="B45" s="79" t="e">
        <f>'TABULADOR DE SUELDOS 2020'!#REF!</f>
        <v>#REF!</v>
      </c>
      <c r="C45" s="79">
        <v>2770.0065789473683</v>
      </c>
      <c r="D45" s="164">
        <v>90423297661</v>
      </c>
      <c r="E45" s="165" t="e">
        <f t="shared" si="2"/>
        <v>#REF!</v>
      </c>
      <c r="G45" s="166"/>
    </row>
    <row r="46" spans="1:8" s="72" customFormat="1" ht="15.75" thickBot="1" x14ac:dyDescent="0.3">
      <c r="A46" s="11" t="s">
        <v>466</v>
      </c>
      <c r="B46" s="79" t="e">
        <f>'TABULADOR DE SUELDOS 2020'!#REF!</f>
        <v>#REF!</v>
      </c>
      <c r="C46" s="79">
        <v>2349.9949999999999</v>
      </c>
      <c r="D46" s="71">
        <v>90425266658</v>
      </c>
      <c r="E46" s="165" t="e">
        <f t="shared" si="2"/>
        <v>#REF!</v>
      </c>
      <c r="G46" s="166"/>
    </row>
    <row r="47" spans="1:8" s="72" customFormat="1" ht="17.25" customHeight="1" thickBot="1" x14ac:dyDescent="0.3">
      <c r="A47" s="11" t="s">
        <v>485</v>
      </c>
      <c r="B47" s="79" t="e">
        <f>'TABULADOR DE SUELDOS 2020'!#REF!</f>
        <v>#REF!</v>
      </c>
      <c r="C47" s="79">
        <v>2349.9949999999999</v>
      </c>
      <c r="D47" s="71">
        <v>90423163312</v>
      </c>
      <c r="E47" s="165" t="e">
        <f t="shared" si="2"/>
        <v>#REF!</v>
      </c>
      <c r="G47" s="166"/>
    </row>
    <row r="48" spans="1:8" s="72" customFormat="1" ht="15.75" thickBot="1" x14ac:dyDescent="0.3">
      <c r="A48" s="11" t="s">
        <v>478</v>
      </c>
      <c r="B48" s="79" t="e">
        <f>'TABULADOR DE SUELDOS 2020'!#REF!</f>
        <v>#REF!</v>
      </c>
      <c r="C48" s="79">
        <v>2349.9949999999999</v>
      </c>
      <c r="D48" s="71">
        <v>90425747753</v>
      </c>
      <c r="E48" s="165" t="e">
        <f t="shared" si="2"/>
        <v>#REF!</v>
      </c>
      <c r="G48" s="166"/>
    </row>
    <row r="49" spans="1:7" s="72" customFormat="1" ht="15.75" thickBot="1" x14ac:dyDescent="0.3">
      <c r="A49" s="11" t="s">
        <v>490</v>
      </c>
      <c r="B49" s="79" t="e">
        <f>'TABULADOR DE SUELDOS 2020'!#REF!</f>
        <v>#REF!</v>
      </c>
      <c r="C49" s="79">
        <v>2349.9949999999999</v>
      </c>
      <c r="D49" s="71">
        <v>90423303726</v>
      </c>
      <c r="E49" s="165" t="e">
        <f t="shared" si="2"/>
        <v>#REF!</v>
      </c>
      <c r="F49" s="72" t="s">
        <v>126</v>
      </c>
      <c r="G49" s="166"/>
    </row>
    <row r="50" spans="1:7" s="72" customFormat="1" ht="15.75" thickBot="1" x14ac:dyDescent="0.3">
      <c r="A50" s="11" t="s">
        <v>474</v>
      </c>
      <c r="B50" s="79" t="e">
        <f>'TABULADOR DE SUELDOS 2020'!#REF!</f>
        <v>#REF!</v>
      </c>
      <c r="C50" s="79">
        <v>2349.9949999999999</v>
      </c>
      <c r="D50" s="71">
        <v>90426904801</v>
      </c>
      <c r="E50" s="165" t="e">
        <f t="shared" si="2"/>
        <v>#REF!</v>
      </c>
      <c r="G50" s="166"/>
    </row>
    <row r="51" spans="1:7" s="72" customFormat="1" ht="15.75" thickBot="1" x14ac:dyDescent="0.3">
      <c r="A51" s="11" t="s">
        <v>491</v>
      </c>
      <c r="B51" s="79" t="e">
        <f>'TABULADOR DE SUELDOS 2020'!#REF!</f>
        <v>#REF!</v>
      </c>
      <c r="C51" s="79">
        <v>2507.5286666666666</v>
      </c>
      <c r="D51" s="71">
        <v>90427290084</v>
      </c>
      <c r="E51" s="165" t="e">
        <f t="shared" si="2"/>
        <v>#REF!</v>
      </c>
      <c r="G51" s="166"/>
    </row>
    <row r="52" spans="1:7" s="1" customFormat="1" ht="17.25" customHeight="1" thickBot="1" x14ac:dyDescent="0.3">
      <c r="A52" s="21" t="s">
        <v>248</v>
      </c>
      <c r="B52" s="100" t="e">
        <f>'TABULADOR DE SUELDOS 2020'!#REF!</f>
        <v>#REF!</v>
      </c>
      <c r="C52" s="79">
        <v>2850.0026315789469</v>
      </c>
      <c r="D52" s="29">
        <v>90400545528</v>
      </c>
      <c r="E52" s="26" t="e">
        <f t="shared" ref="E52:E67" si="3">B52-C52</f>
        <v>#REF!</v>
      </c>
      <c r="G52" s="10"/>
    </row>
    <row r="53" spans="1:7" s="72" customFormat="1" ht="17.25" customHeight="1" thickBot="1" x14ac:dyDescent="0.3">
      <c r="A53" s="195" t="s">
        <v>494</v>
      </c>
      <c r="B53" s="133" t="e">
        <f>'TABULADOR DE SUELDOS 2020'!#REF!</f>
        <v>#REF!</v>
      </c>
      <c r="C53" s="202">
        <v>2472.824013157895</v>
      </c>
      <c r="D53" s="196">
        <v>90429950316</v>
      </c>
      <c r="E53" s="165" t="e">
        <f t="shared" si="3"/>
        <v>#REF!</v>
      </c>
      <c r="G53" s="166"/>
    </row>
    <row r="54" spans="1:7" s="72" customFormat="1" ht="17.25" customHeight="1" thickBot="1" x14ac:dyDescent="0.3">
      <c r="A54" s="195" t="s">
        <v>497</v>
      </c>
      <c r="B54" s="133" t="e">
        <f>'TABULADOR DE SUELDOS 2020'!#REF!</f>
        <v>#REF!</v>
      </c>
      <c r="C54" s="133">
        <v>2250</v>
      </c>
      <c r="D54" s="203">
        <v>90429943336</v>
      </c>
      <c r="E54" s="165" t="e">
        <f t="shared" si="3"/>
        <v>#REF!</v>
      </c>
      <c r="G54" s="166"/>
    </row>
    <row r="55" spans="1:7" s="72" customFormat="1" ht="17.25" customHeight="1" thickBot="1" x14ac:dyDescent="0.3">
      <c r="A55" s="78" t="s">
        <v>496</v>
      </c>
      <c r="B55" s="204" t="e">
        <f>'TABULADOR DE SUELDOS 2020'!#REF!</f>
        <v>#REF!</v>
      </c>
      <c r="C55" s="133">
        <v>2250</v>
      </c>
      <c r="D55" s="29">
        <v>90406426636</v>
      </c>
      <c r="E55" s="165" t="e">
        <f t="shared" si="3"/>
        <v>#REF!</v>
      </c>
      <c r="G55" s="166"/>
    </row>
    <row r="56" spans="1:7" s="72" customFormat="1" ht="17.25" customHeight="1" thickBot="1" x14ac:dyDescent="0.3">
      <c r="A56" s="195" t="s">
        <v>498</v>
      </c>
      <c r="B56" s="204" t="e">
        <f>'TABULADOR DE SUELDOS 2020'!#REF!</f>
        <v>#REF!</v>
      </c>
      <c r="C56" s="133">
        <v>2460.0040131578949</v>
      </c>
      <c r="D56" s="203">
        <v>90430171932</v>
      </c>
      <c r="E56" s="165" t="e">
        <f t="shared" si="3"/>
        <v>#REF!</v>
      </c>
      <c r="G56" s="166"/>
    </row>
    <row r="57" spans="1:7" s="72" customFormat="1" ht="17.25" customHeight="1" thickBot="1" x14ac:dyDescent="0.3">
      <c r="A57" s="11" t="s">
        <v>406</v>
      </c>
      <c r="B57" s="100" t="e">
        <f>'TABULADOR DE SUELDOS 2020'!#REF!</f>
        <v>#REF!</v>
      </c>
      <c r="C57" s="133">
        <v>2850.0026315789469</v>
      </c>
      <c r="D57" s="29">
        <v>90409070956</v>
      </c>
      <c r="E57" s="165" t="e">
        <f t="shared" si="3"/>
        <v>#REF!</v>
      </c>
      <c r="G57" s="166"/>
    </row>
    <row r="58" spans="1:7" s="1" customFormat="1" ht="15.75" thickBot="1" x14ac:dyDescent="0.3">
      <c r="A58" s="3" t="s">
        <v>361</v>
      </c>
      <c r="B58" s="100" t="e">
        <f>'TABULADOR DE SUELDOS 2020'!#REF!</f>
        <v>#REF!</v>
      </c>
      <c r="C58" s="79">
        <v>1799.9971710526318</v>
      </c>
      <c r="D58" s="29">
        <v>90406491926</v>
      </c>
      <c r="E58" s="26" t="e">
        <f>B58-C58</f>
        <v>#REF!</v>
      </c>
      <c r="F58" s="2"/>
      <c r="G58" s="10"/>
    </row>
    <row r="59" spans="1:7" s="1" customFormat="1" ht="15.75" thickBot="1" x14ac:dyDescent="0.3">
      <c r="A59" s="11" t="s">
        <v>504</v>
      </c>
      <c r="B59" s="100" t="e">
        <f>'TABULADOR DE SUELDOS 2020'!#REF!</f>
        <v>#REF!</v>
      </c>
      <c r="C59" s="79">
        <v>2700.0005250000004</v>
      </c>
      <c r="D59" s="29">
        <v>90406359564</v>
      </c>
      <c r="E59" s="26" t="e">
        <f>B59-C59</f>
        <v>#REF!</v>
      </c>
      <c r="F59" s="2"/>
      <c r="G59" s="10"/>
    </row>
    <row r="60" spans="1:7" s="1" customFormat="1" ht="15.75" thickBot="1" x14ac:dyDescent="0.3">
      <c r="A60" s="11" t="s">
        <v>199</v>
      </c>
      <c r="B60" s="20" t="e">
        <f>'TABULADOR DE SUELDOS 2020'!#REF!</f>
        <v>#REF!</v>
      </c>
      <c r="C60" s="8">
        <v>9421.9050000000007</v>
      </c>
      <c r="D60" s="29">
        <v>90433149814</v>
      </c>
      <c r="E60" s="26" t="e">
        <f>B60-C60</f>
        <v>#REF!</v>
      </c>
      <c r="F60" s="2"/>
      <c r="G60" s="10"/>
    </row>
    <row r="61" spans="1:7" s="1" customFormat="1" ht="15.75" thickBot="1" x14ac:dyDescent="0.3">
      <c r="A61" s="11" t="s">
        <v>458</v>
      </c>
      <c r="B61" s="20" t="e">
        <f>'TABULADOR DE SUELDOS 2020'!#REF!</f>
        <v>#REF!</v>
      </c>
      <c r="C61" s="8">
        <v>2349.9949999999999</v>
      </c>
      <c r="D61" s="29">
        <v>90424468354</v>
      </c>
      <c r="E61" s="26"/>
      <c r="F61" s="2"/>
      <c r="G61" s="10"/>
    </row>
    <row r="62" spans="1:7" s="1" customFormat="1" ht="15.75" thickBot="1" x14ac:dyDescent="0.3">
      <c r="A62" s="222" t="s">
        <v>503</v>
      </c>
      <c r="B62" s="100" t="e">
        <f>'TABULADOR DE SUELDOS 2020'!#REF!</f>
        <v>#REF!</v>
      </c>
      <c r="C62" s="79">
        <v>2349.9949999999999</v>
      </c>
      <c r="D62" s="29">
        <v>90432327298</v>
      </c>
      <c r="E62" s="26" t="e">
        <f>B62-C62</f>
        <v>#REF!</v>
      </c>
      <c r="F62" s="2"/>
      <c r="G62" s="10"/>
    </row>
    <row r="63" spans="1:7" s="1" customFormat="1" ht="15.75" thickBot="1" x14ac:dyDescent="0.3">
      <c r="A63" s="222" t="s">
        <v>501</v>
      </c>
      <c r="B63" s="100" t="e">
        <f>'TABULADOR DE SUELDOS 2020'!#REF!</f>
        <v>#REF!</v>
      </c>
      <c r="C63" s="79">
        <v>2349.9949999999999</v>
      </c>
      <c r="D63" s="29">
        <v>90431075392</v>
      </c>
      <c r="E63" s="26" t="e">
        <f t="shared" ref="E63:E64" si="4">B63-C63</f>
        <v>#REF!</v>
      </c>
      <c r="F63" s="2"/>
      <c r="G63" s="2"/>
    </row>
    <row r="64" spans="1:7" s="1" customFormat="1" ht="15.75" thickBot="1" x14ac:dyDescent="0.3">
      <c r="A64" s="222" t="s">
        <v>489</v>
      </c>
      <c r="B64" s="100" t="e">
        <f>'TABULADOR DE SUELDOS 2020'!#REF!</f>
        <v>#REF!</v>
      </c>
      <c r="C64" s="79">
        <v>2349.9949999999999</v>
      </c>
      <c r="D64" s="29">
        <v>90433872508</v>
      </c>
      <c r="E64" s="26" t="e">
        <f t="shared" si="4"/>
        <v>#REF!</v>
      </c>
      <c r="F64" s="2"/>
      <c r="G64" s="2"/>
    </row>
    <row r="65" spans="1:9" s="1" customFormat="1" ht="15.75" thickBot="1" x14ac:dyDescent="0.3">
      <c r="A65" s="222" t="s">
        <v>334</v>
      </c>
      <c r="B65" s="100" t="e">
        <f>'TABULADOR DE SUELDOS 2020'!#REF!</f>
        <v>#REF!</v>
      </c>
      <c r="C65" s="100">
        <v>4992.140625</v>
      </c>
      <c r="D65" s="29">
        <v>90433609912</v>
      </c>
      <c r="E65" s="26" t="e">
        <f t="shared" ref="E65" si="5">B65-C65</f>
        <v>#REF!</v>
      </c>
      <c r="F65" s="2"/>
      <c r="G65" s="2"/>
    </row>
    <row r="66" spans="1:9" s="1" customFormat="1" ht="17.25" customHeight="1" thickBot="1" x14ac:dyDescent="0.3">
      <c r="A66" s="12" t="s">
        <v>188</v>
      </c>
      <c r="B66" s="100" t="e">
        <f>'TABULADOR DE SUELDOS 2020'!#REF!</f>
        <v>#REF!</v>
      </c>
      <c r="C66" s="233">
        <v>2699.9974999999999</v>
      </c>
      <c r="D66" s="234">
        <v>90401895654</v>
      </c>
      <c r="E66" s="165" t="e">
        <f>B66-C66</f>
        <v>#REF!</v>
      </c>
      <c r="F66" s="2"/>
      <c r="G66" s="2"/>
    </row>
    <row r="67" spans="1:9" s="1" customFormat="1" ht="15.75" thickBot="1" x14ac:dyDescent="0.3">
      <c r="A67" s="22" t="s">
        <v>367</v>
      </c>
      <c r="B67" s="100" t="e">
        <f>'TABULADOR DE SUELDOS 2020'!#REF!</f>
        <v>#REF!</v>
      </c>
      <c r="C67" s="79">
        <v>2769.5031578947364</v>
      </c>
      <c r="D67" s="29">
        <v>90362976706</v>
      </c>
      <c r="E67" s="26" t="e">
        <f t="shared" si="3"/>
        <v>#REF!</v>
      </c>
      <c r="F67" s="2"/>
      <c r="G67" s="2"/>
    </row>
    <row r="68" spans="1:9" s="72" customFormat="1" ht="15.75" thickBot="1" x14ac:dyDescent="0.3">
      <c r="A68" s="21" t="s">
        <v>347</v>
      </c>
      <c r="B68" s="100" t="e">
        <f>'TABULADOR DE SUELDOS 2020'!#REF!</f>
        <v>#REF!</v>
      </c>
      <c r="C68" s="79">
        <v>2349.9949999999999</v>
      </c>
      <c r="D68" s="29">
        <v>90407421794</v>
      </c>
      <c r="E68" s="26" t="e">
        <f t="shared" ref="E68:E80" si="6">B68-C68</f>
        <v>#REF!</v>
      </c>
      <c r="F68" s="2"/>
      <c r="G68" s="2"/>
    </row>
    <row r="69" spans="1:9" ht="15.75" thickBot="1" x14ac:dyDescent="0.3">
      <c r="A69" s="11" t="s">
        <v>232</v>
      </c>
      <c r="B69" s="100" t="e">
        <f>'TABULADOR DE SUELDOS 2020'!#REF!</f>
        <v>#REF!</v>
      </c>
      <c r="C69" s="79">
        <v>2957.77</v>
      </c>
      <c r="D69" s="30">
        <v>90401993834</v>
      </c>
      <c r="E69" s="26" t="e">
        <f t="shared" si="6"/>
        <v>#REF!</v>
      </c>
      <c r="F69" s="2"/>
      <c r="G69" s="2"/>
      <c r="I69" s="85"/>
    </row>
    <row r="70" spans="1:9" s="1" customFormat="1" ht="15.75" thickBot="1" x14ac:dyDescent="0.3">
      <c r="A70" s="106" t="s">
        <v>410</v>
      </c>
      <c r="B70" s="180" t="e">
        <f>'TABULADOR DE SUELDOS 2020'!#REF!</f>
        <v>#REF!</v>
      </c>
      <c r="C70" s="79">
        <v>3357.2672697368425</v>
      </c>
      <c r="D70" s="71">
        <v>90409386627</v>
      </c>
      <c r="E70" s="26" t="e">
        <f t="shared" si="6"/>
        <v>#REF!</v>
      </c>
      <c r="F70" s="2"/>
      <c r="G70" s="2"/>
    </row>
    <row r="71" spans="1:9" s="72" customFormat="1" ht="15.75" thickBot="1" x14ac:dyDescent="0.3">
      <c r="A71" s="12" t="s">
        <v>214</v>
      </c>
      <c r="B71" s="100" t="e">
        <f>'TABULADOR DE SUELDOS 2020'!#REF!</f>
        <v>#REF!</v>
      </c>
      <c r="C71" s="79">
        <v>2249.9980263157895</v>
      </c>
      <c r="D71" s="29">
        <v>90406597597</v>
      </c>
      <c r="E71" s="26" t="e">
        <f t="shared" si="6"/>
        <v>#REF!</v>
      </c>
      <c r="F71" s="2"/>
      <c r="G71" s="2"/>
    </row>
    <row r="72" spans="1:9" s="72" customFormat="1" ht="15.75" thickBot="1" x14ac:dyDescent="0.3">
      <c r="A72" s="11" t="s">
        <v>241</v>
      </c>
      <c r="B72" s="100" t="e">
        <f>'TABULADOR DE SUELDOS 2020'!#REF!</f>
        <v>#REF!</v>
      </c>
      <c r="C72" s="79">
        <v>3160.0024999999996</v>
      </c>
      <c r="D72" s="29">
        <v>90407505947</v>
      </c>
      <c r="E72" s="26" t="e">
        <f t="shared" si="6"/>
        <v>#REF!</v>
      </c>
      <c r="F72" s="2"/>
      <c r="G72" s="2"/>
    </row>
    <row r="73" spans="1:9" s="1" customFormat="1" ht="15.75" thickBot="1" x14ac:dyDescent="0.3">
      <c r="A73" s="11" t="s">
        <v>337</v>
      </c>
      <c r="B73" s="100" t="e">
        <f>'TABULADOR DE SUELDOS 2020'!#REF!</f>
        <v>#REF!</v>
      </c>
      <c r="C73" s="79">
        <v>6448.2375000000002</v>
      </c>
      <c r="D73" s="29">
        <v>90400463114</v>
      </c>
      <c r="E73" s="26" t="e">
        <f t="shared" si="6"/>
        <v>#REF!</v>
      </c>
      <c r="F73" s="2"/>
      <c r="G73" s="2"/>
    </row>
    <row r="74" spans="1:9" s="1" customFormat="1" ht="15.75" thickBot="1" x14ac:dyDescent="0.3">
      <c r="A74" s="3" t="s">
        <v>195</v>
      </c>
      <c r="B74" s="100" t="e">
        <f>'TABULADOR DE SUELDOS 2020'!#REF!</f>
        <v>#REF!</v>
      </c>
      <c r="C74" s="79">
        <v>5678.5874999999996</v>
      </c>
      <c r="D74" s="29">
        <v>90401166431</v>
      </c>
      <c r="E74" s="26" t="e">
        <f t="shared" si="6"/>
        <v>#REF!</v>
      </c>
      <c r="F74" s="2"/>
      <c r="G74" s="2"/>
    </row>
    <row r="75" spans="1:9" ht="15" customHeight="1" thickBot="1" x14ac:dyDescent="0.3">
      <c r="A75" s="11" t="s">
        <v>262</v>
      </c>
      <c r="B75" s="100" t="e">
        <f>'TABULADOR DE SUELDOS 2020'!#REF!</f>
        <v>#REF!</v>
      </c>
      <c r="C75" s="79">
        <v>4800.0036842105264</v>
      </c>
      <c r="D75" s="30">
        <v>90400571669</v>
      </c>
      <c r="E75" s="26" t="e">
        <f t="shared" si="6"/>
        <v>#REF!</v>
      </c>
      <c r="F75" s="2"/>
      <c r="G75" s="2"/>
    </row>
    <row r="76" spans="1:9" s="25" customFormat="1" ht="15.75" thickBot="1" x14ac:dyDescent="0.3">
      <c r="A76" s="3" t="s">
        <v>245</v>
      </c>
      <c r="B76" s="100" t="e">
        <f>'TABULADOR DE SUELDOS 2020'!#REF!</f>
        <v>#REF!</v>
      </c>
      <c r="C76" s="79">
        <v>2569.9953947368426</v>
      </c>
      <c r="D76" s="29">
        <v>90400451744</v>
      </c>
      <c r="E76" s="26" t="e">
        <f t="shared" si="6"/>
        <v>#REF!</v>
      </c>
      <c r="F76" s="2"/>
      <c r="G76" s="2"/>
    </row>
    <row r="77" spans="1:9" ht="15.75" thickBot="1" x14ac:dyDescent="0.3">
      <c r="A77" s="11" t="s">
        <v>227</v>
      </c>
      <c r="B77" s="100" t="e">
        <f>'TABULADOR DE SUELDOS 2020'!#REF!</f>
        <v>#REF!</v>
      </c>
      <c r="C77" s="79">
        <v>2349.9949999999999</v>
      </c>
      <c r="D77" s="30">
        <v>90401656447</v>
      </c>
      <c r="E77" s="26" t="e">
        <f t="shared" si="6"/>
        <v>#REF!</v>
      </c>
      <c r="F77" s="2"/>
      <c r="G77" s="2"/>
      <c r="H77" s="85"/>
      <c r="I77" s="85"/>
    </row>
    <row r="78" spans="1:9" ht="15.75" thickBot="1" x14ac:dyDescent="0.3">
      <c r="A78" s="11" t="s">
        <v>325</v>
      </c>
      <c r="B78" s="100" t="e">
        <f>'TABULADOR DE SUELDOS 2020'!#REF!</f>
        <v>#REF!</v>
      </c>
      <c r="C78" s="79">
        <v>2850.0026315789469</v>
      </c>
      <c r="D78" s="30">
        <v>90400542588</v>
      </c>
      <c r="E78" s="26" t="e">
        <f t="shared" si="6"/>
        <v>#REF!</v>
      </c>
      <c r="F78" s="2"/>
      <c r="G78" s="2"/>
    </row>
    <row r="79" spans="1:9" ht="15.75" thickBot="1" x14ac:dyDescent="0.3">
      <c r="A79" s="3" t="s">
        <v>90</v>
      </c>
      <c r="B79" s="100" t="e">
        <f>'TABULADOR DE SUELDOS 2020'!#REF!</f>
        <v>#REF!</v>
      </c>
      <c r="C79" s="79">
        <v>3150.0024999999996</v>
      </c>
      <c r="D79" s="29">
        <v>90402664036</v>
      </c>
      <c r="E79" s="26" t="e">
        <f t="shared" si="6"/>
        <v>#REF!</v>
      </c>
      <c r="F79" s="2"/>
      <c r="G79" s="2"/>
    </row>
    <row r="80" spans="1:9" ht="15.75" thickBot="1" x14ac:dyDescent="0.3">
      <c r="A80" s="21" t="s">
        <v>294</v>
      </c>
      <c r="B80" s="100" t="e">
        <f>'TABULADOR DE SUELDOS 2020'!#REF!</f>
        <v>#REF!</v>
      </c>
      <c r="C80" s="79">
        <v>2762.3026315789475</v>
      </c>
      <c r="D80" s="29">
        <v>90401176801</v>
      </c>
      <c r="E80" s="26" t="e">
        <f t="shared" si="6"/>
        <v>#REF!</v>
      </c>
      <c r="F80" s="2"/>
      <c r="G80" s="2"/>
    </row>
    <row r="81" spans="1:4" ht="15.75" thickBot="1" x14ac:dyDescent="0.3">
      <c r="A81" s="12"/>
      <c r="B81" s="100"/>
      <c r="C81" s="79"/>
      <c r="D81" s="29"/>
    </row>
    <row r="82" spans="1:4" ht="15.75" thickBot="1" x14ac:dyDescent="0.3">
      <c r="A82" s="3" t="s">
        <v>20</v>
      </c>
      <c r="B82" s="100" t="e">
        <f>SUM(B3:B81)</f>
        <v>#REF!</v>
      </c>
      <c r="C82" s="100">
        <f>SUM(C3:C81)</f>
        <v>246126.66993947365</v>
      </c>
      <c r="D82" s="29" t="s">
        <v>126</v>
      </c>
    </row>
    <row r="85" spans="1:4" x14ac:dyDescent="0.25">
      <c r="A85" s="19"/>
      <c r="C85" s="85"/>
    </row>
  </sheetData>
  <sheetProtection algorithmName="SHA-512" hashValue="jLWznbRn7foB2zHhZKCbqhKAywdnOo0KMtksdvQUa43bfuTCW+ChssvgKWzdyCyzppJ9oGANcuFSCXd2ZgiWRQ==" saltValue="jhb4pPa0A0XvYuMXuSvMqQ==" spinCount="100000" sheet="1" objects="1" scenarios="1"/>
  <pageMargins left="0.7" right="0.7" top="0.75" bottom="0.75" header="0.3" footer="0.3"/>
  <pageSetup orientation="portrait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6"/>
  <sheetViews>
    <sheetView workbookViewId="0">
      <selection activeCell="G24" activeCellId="1" sqref="G4 G24"/>
    </sheetView>
  </sheetViews>
  <sheetFormatPr baseColWidth="10" defaultRowHeight="12.75" x14ac:dyDescent="0.2"/>
  <cols>
    <col min="1" max="1" width="37.5703125" style="210" customWidth="1"/>
    <col min="2" max="2" width="25" style="105" hidden="1" customWidth="1"/>
    <col min="3" max="3" width="18.5703125" style="18" customWidth="1"/>
    <col min="4" max="4" width="19.28515625" style="138" customWidth="1"/>
    <col min="5" max="5" width="20.5703125" style="19" hidden="1" customWidth="1"/>
    <col min="6" max="6" width="0" style="19" hidden="1" customWidth="1"/>
    <col min="7" max="16384" width="11.42578125" style="19"/>
  </cols>
  <sheetData>
    <row r="1" spans="1:6" ht="13.5" thickBot="1" x14ac:dyDescent="0.25"/>
    <row r="2" spans="1:6" ht="13.5" thickBot="1" x14ac:dyDescent="0.25">
      <c r="A2" s="211" t="s">
        <v>109</v>
      </c>
      <c r="B2" s="38" t="e">
        <f>'TABULADOR DE SUELDOS 2020'!#REF!</f>
        <v>#REF!</v>
      </c>
      <c r="C2" s="38">
        <v>4774.8122500000009</v>
      </c>
      <c r="D2" s="139">
        <v>2956865496</v>
      </c>
      <c r="E2" s="20" t="e">
        <f t="shared" ref="E2:E32" si="0">B2-C2</f>
        <v>#REF!</v>
      </c>
    </row>
    <row r="3" spans="1:6" ht="13.5" thickBot="1" x14ac:dyDescent="0.25">
      <c r="A3" s="212" t="s">
        <v>110</v>
      </c>
      <c r="B3" s="39" t="e">
        <f>'TABULADOR DE SUELDOS 2020'!#REF!</f>
        <v>#REF!</v>
      </c>
      <c r="C3" s="39">
        <v>4275.6674999999996</v>
      </c>
      <c r="D3" s="140">
        <v>2877004834</v>
      </c>
      <c r="E3" s="20" t="e">
        <f t="shared" si="0"/>
        <v>#REF!</v>
      </c>
    </row>
    <row r="4" spans="1:6" ht="13.5" thickBot="1" x14ac:dyDescent="0.25">
      <c r="A4" s="212" t="s">
        <v>112</v>
      </c>
      <c r="B4" s="39" t="e">
        <f>'TABULADOR DE SUELDOS 2020'!#REF!</f>
        <v>#REF!</v>
      </c>
      <c r="C4" s="39">
        <v>4275.6674999999996</v>
      </c>
      <c r="D4" s="140">
        <v>2880511919</v>
      </c>
      <c r="E4" s="20" t="e">
        <f t="shared" si="0"/>
        <v>#REF!</v>
      </c>
    </row>
    <row r="5" spans="1:6" ht="13.5" thickBot="1" x14ac:dyDescent="0.25">
      <c r="A5" s="212" t="s">
        <v>482</v>
      </c>
      <c r="B5" s="39" t="e">
        <f>'TABULADOR DE SUELDOS 2020'!#REF!</f>
        <v>#REF!</v>
      </c>
      <c r="C5" s="39">
        <v>4275.6674999999996</v>
      </c>
      <c r="D5" s="140">
        <v>2908151660</v>
      </c>
      <c r="E5" s="20" t="e">
        <f t="shared" si="0"/>
        <v>#REF!</v>
      </c>
    </row>
    <row r="6" spans="1:6" ht="13.5" thickBot="1" x14ac:dyDescent="0.25">
      <c r="A6" s="212" t="s">
        <v>113</v>
      </c>
      <c r="B6" s="39" t="e">
        <f>'TABULADOR DE SUELDOS 2020'!#REF!</f>
        <v>#REF!</v>
      </c>
      <c r="C6" s="39">
        <v>4275.6674999999996</v>
      </c>
      <c r="D6" s="140">
        <v>2957045158</v>
      </c>
      <c r="E6" s="20" t="e">
        <f t="shared" si="0"/>
        <v>#REF!</v>
      </c>
    </row>
    <row r="7" spans="1:6" ht="13.5" thickBot="1" x14ac:dyDescent="0.25">
      <c r="A7" s="212" t="s">
        <v>114</v>
      </c>
      <c r="B7" s="39" t="e">
        <f>'TABULADOR DE SUELDOS 2020'!#REF!</f>
        <v>#REF!</v>
      </c>
      <c r="C7" s="39">
        <v>4275.6674999999996</v>
      </c>
      <c r="D7" s="140">
        <v>2956863965</v>
      </c>
      <c r="E7" s="20" t="e">
        <f t="shared" si="0"/>
        <v>#REF!</v>
      </c>
    </row>
    <row r="8" spans="1:6" ht="13.5" thickBot="1" x14ac:dyDescent="0.25">
      <c r="A8" s="212" t="s">
        <v>139</v>
      </c>
      <c r="B8" s="39" t="e">
        <f>'TABULADOR DE SUELDOS 2020'!#REF!</f>
        <v>#REF!</v>
      </c>
      <c r="C8" s="39">
        <v>4774.8122500000009</v>
      </c>
      <c r="D8" s="140">
        <v>2878909407</v>
      </c>
      <c r="E8" s="20" t="e">
        <f t="shared" si="0"/>
        <v>#REF!</v>
      </c>
    </row>
    <row r="9" spans="1:6" ht="15" customHeight="1" thickBot="1" x14ac:dyDescent="0.25">
      <c r="A9" s="212" t="s">
        <v>116</v>
      </c>
      <c r="B9" s="39" t="e">
        <f>'TABULADOR DE SUELDOS 2020'!#REF!</f>
        <v>#REF!</v>
      </c>
      <c r="C9" s="39">
        <v>4275.6674999999996</v>
      </c>
      <c r="D9" s="140">
        <v>2957115881</v>
      </c>
      <c r="E9" s="20" t="e">
        <f t="shared" si="0"/>
        <v>#REF!</v>
      </c>
    </row>
    <row r="10" spans="1:6" ht="13.5" thickBot="1" x14ac:dyDescent="0.25">
      <c r="A10" s="212" t="s">
        <v>118</v>
      </c>
      <c r="B10" s="39" t="e">
        <f>'TABULADOR DE SUELDOS 2020'!#REF!</f>
        <v>#REF!</v>
      </c>
      <c r="C10" s="39">
        <v>3820.8232499999999</v>
      </c>
      <c r="D10" s="140">
        <v>2956706541</v>
      </c>
      <c r="E10" s="20" t="e">
        <f t="shared" si="0"/>
        <v>#REF!</v>
      </c>
      <c r="F10" s="229"/>
    </row>
    <row r="11" spans="1:6" ht="13.5" thickBot="1" x14ac:dyDescent="0.25">
      <c r="A11" s="212" t="s">
        <v>123</v>
      </c>
      <c r="B11" s="39" t="e">
        <f>'TABULADOR DE SUELDOS 2020'!#REF!</f>
        <v>#REF!</v>
      </c>
      <c r="C11" s="39">
        <v>3820.8232499999999</v>
      </c>
      <c r="D11" s="140">
        <v>2956990401</v>
      </c>
      <c r="E11" s="20" t="e">
        <f>B11-C11</f>
        <v>#REF!</v>
      </c>
    </row>
    <row r="12" spans="1:6" ht="13.5" thickBot="1" x14ac:dyDescent="0.25">
      <c r="A12" s="212" t="s">
        <v>125</v>
      </c>
      <c r="B12" s="39" t="e">
        <f>'TABULADOR DE SUELDOS 2020'!#REF!</f>
        <v>#REF!</v>
      </c>
      <c r="C12" s="39">
        <v>4275.6674999999996</v>
      </c>
      <c r="D12" s="140">
        <v>2957069812</v>
      </c>
      <c r="E12" s="20" t="e">
        <f t="shared" si="0"/>
        <v>#REF!</v>
      </c>
    </row>
    <row r="13" spans="1:6" ht="12" customHeight="1" thickBot="1" x14ac:dyDescent="0.25">
      <c r="A13" s="212" t="s">
        <v>442</v>
      </c>
      <c r="B13" s="39" t="e">
        <f>'TABULADOR DE SUELDOS 2020'!#REF!</f>
        <v>#REF!</v>
      </c>
      <c r="C13" s="39">
        <v>6028.7924999999996</v>
      </c>
      <c r="D13" s="143">
        <v>1519207044</v>
      </c>
      <c r="E13" s="20" t="e">
        <f t="shared" si="0"/>
        <v>#REF!</v>
      </c>
    </row>
    <row r="14" spans="1:6" ht="13.5" thickBot="1" x14ac:dyDescent="0.25">
      <c r="A14" s="212" t="s">
        <v>130</v>
      </c>
      <c r="B14" s="39" t="e">
        <f>'TABULADOR DE SUELDOS 2020'!#REF!</f>
        <v>#REF!</v>
      </c>
      <c r="C14" s="39">
        <v>3820.8232499999999</v>
      </c>
      <c r="D14" s="140">
        <v>2956865585</v>
      </c>
      <c r="E14" s="20" t="e">
        <f t="shared" si="0"/>
        <v>#REF!</v>
      </c>
    </row>
    <row r="15" spans="1:6" ht="13.5" thickBot="1" x14ac:dyDescent="0.25">
      <c r="A15" s="212" t="s">
        <v>131</v>
      </c>
      <c r="B15" s="39" t="e">
        <f>'TABULADOR DE SUELDOS 2020'!#REF!</f>
        <v>#REF!</v>
      </c>
      <c r="C15" s="39">
        <v>4275.6674999999996</v>
      </c>
      <c r="D15" s="140">
        <v>2995008220</v>
      </c>
      <c r="E15" s="20" t="e">
        <f t="shared" si="0"/>
        <v>#REF!</v>
      </c>
    </row>
    <row r="16" spans="1:6" ht="13.5" thickBot="1" x14ac:dyDescent="0.25">
      <c r="A16" s="212" t="s">
        <v>152</v>
      </c>
      <c r="B16" s="39" t="e">
        <f>'TABULADOR DE SUELDOS 2020'!#REF!</f>
        <v>#REF!</v>
      </c>
      <c r="C16" s="39">
        <v>4275.6674999999996</v>
      </c>
      <c r="D16" s="140">
        <v>1119240888</v>
      </c>
      <c r="E16" s="20" t="e">
        <f t="shared" si="0"/>
        <v>#REF!</v>
      </c>
    </row>
    <row r="17" spans="1:5" ht="13.5" thickBot="1" x14ac:dyDescent="0.25">
      <c r="A17" s="212" t="s">
        <v>73</v>
      </c>
      <c r="B17" s="39" t="e">
        <f>'TABULADOR DE SUELDOS 2020'!#REF!</f>
        <v>#REF!</v>
      </c>
      <c r="C17" s="40">
        <v>6028.7924999999996</v>
      </c>
      <c r="D17" s="140">
        <v>2647979681</v>
      </c>
      <c r="E17" s="20" t="e">
        <f t="shared" si="0"/>
        <v>#REF!</v>
      </c>
    </row>
    <row r="18" spans="1:5" ht="13.5" thickBot="1" x14ac:dyDescent="0.25">
      <c r="A18" s="78" t="s">
        <v>168</v>
      </c>
      <c r="B18" s="39" t="e">
        <f>'TABULADOR DE SUELDOS 2020'!#REF!</f>
        <v>#REF!</v>
      </c>
      <c r="C18" s="39">
        <v>3820.8232499999999</v>
      </c>
      <c r="D18" s="144">
        <v>2891619896</v>
      </c>
      <c r="E18" s="20" t="e">
        <f t="shared" si="0"/>
        <v>#REF!</v>
      </c>
    </row>
    <row r="19" spans="1:5" ht="13.5" thickBot="1" x14ac:dyDescent="0.25">
      <c r="A19" s="212" t="s">
        <v>312</v>
      </c>
      <c r="B19" s="39" t="e">
        <f>'TABULADOR DE SUELDOS 2020'!#REF!</f>
        <v>#REF!</v>
      </c>
      <c r="C19" s="40">
        <v>4275.6674999999996</v>
      </c>
      <c r="D19" s="144">
        <v>1505108601</v>
      </c>
      <c r="E19" s="20" t="e">
        <f t="shared" si="0"/>
        <v>#REF!</v>
      </c>
    </row>
    <row r="20" spans="1:5" ht="13.5" thickBot="1" x14ac:dyDescent="0.25">
      <c r="A20" s="212" t="s">
        <v>313</v>
      </c>
      <c r="B20" s="39" t="e">
        <f>'TABULADOR DE SUELDOS 2020'!#REF!</f>
        <v>#REF!</v>
      </c>
      <c r="C20" s="40">
        <v>3820.8232499999999</v>
      </c>
      <c r="D20" s="144">
        <v>1504952434</v>
      </c>
      <c r="E20" s="20" t="e">
        <f t="shared" si="0"/>
        <v>#REF!</v>
      </c>
    </row>
    <row r="21" spans="1:5" ht="13.5" thickBot="1" x14ac:dyDescent="0.25">
      <c r="A21" s="78" t="s">
        <v>317</v>
      </c>
      <c r="B21" s="41" t="e">
        <f>'TABULADOR DE SUELDOS 2020'!#REF!</f>
        <v>#REF!</v>
      </c>
      <c r="C21" s="4">
        <v>3820.8232499999999</v>
      </c>
      <c r="D21" s="145">
        <v>1568665788</v>
      </c>
      <c r="E21" s="20" t="e">
        <f t="shared" si="0"/>
        <v>#REF!</v>
      </c>
    </row>
    <row r="22" spans="1:5" ht="13.5" thickBot="1" x14ac:dyDescent="0.25">
      <c r="A22" s="213" t="s">
        <v>282</v>
      </c>
      <c r="B22" s="42" t="e">
        <f>'TABULADOR DE SUELDOS 2020'!#REF!</f>
        <v>#REF!</v>
      </c>
      <c r="C22" s="43">
        <v>4275.6674999999996</v>
      </c>
      <c r="D22" s="139">
        <v>1504444275</v>
      </c>
      <c r="E22" s="20" t="e">
        <f t="shared" si="0"/>
        <v>#REF!</v>
      </c>
    </row>
    <row r="23" spans="1:5" ht="13.5" thickBot="1" x14ac:dyDescent="0.25">
      <c r="A23" s="213" t="s">
        <v>283</v>
      </c>
      <c r="B23" s="42" t="e">
        <f>'TABULADOR DE SUELDOS 2020'!#REF!</f>
        <v>#REF!</v>
      </c>
      <c r="C23" s="43">
        <v>4602.8450000000003</v>
      </c>
      <c r="D23" s="139">
        <v>1504704104</v>
      </c>
      <c r="E23" s="20" t="e">
        <f t="shared" si="0"/>
        <v>#REF!</v>
      </c>
    </row>
    <row r="24" spans="1:5" ht="13.5" thickBot="1" x14ac:dyDescent="0.25">
      <c r="A24" s="212" t="s">
        <v>391</v>
      </c>
      <c r="B24" s="42" t="e">
        <f>'TABULADOR DE SUELDOS 2020'!#REF!</f>
        <v>#REF!</v>
      </c>
      <c r="C24" s="43">
        <v>2621.9025000000001</v>
      </c>
      <c r="D24" s="139">
        <v>1132782456</v>
      </c>
      <c r="E24" s="20" t="e">
        <f t="shared" si="0"/>
        <v>#REF!</v>
      </c>
    </row>
    <row r="25" spans="1:5" ht="16.5" customHeight="1" thickBot="1" x14ac:dyDescent="0.25">
      <c r="A25" s="78" t="s">
        <v>174</v>
      </c>
      <c r="B25" s="7" t="e">
        <f>'TABULADOR DE SUELDOS 2020'!#REF!</f>
        <v>#REF!</v>
      </c>
      <c r="C25" s="8">
        <v>3820.8232499999999</v>
      </c>
      <c r="D25" s="146">
        <v>1520273093</v>
      </c>
      <c r="E25" s="20" t="e">
        <f t="shared" si="0"/>
        <v>#REF!</v>
      </c>
    </row>
    <row r="26" spans="1:5" ht="13.5" thickBot="1" x14ac:dyDescent="0.25">
      <c r="A26" s="214" t="s">
        <v>436</v>
      </c>
      <c r="B26" s="5" t="e">
        <f>'TABULADOR DE SUELDOS 2020'!#REF!</f>
        <v>#REF!</v>
      </c>
      <c r="C26" s="8">
        <v>3820.3232499999999</v>
      </c>
      <c r="D26" s="145">
        <v>1509694285</v>
      </c>
      <c r="E26" s="20" t="e">
        <f t="shared" si="0"/>
        <v>#REF!</v>
      </c>
    </row>
    <row r="27" spans="1:5" ht="13.5" thickBot="1" x14ac:dyDescent="0.25">
      <c r="A27" s="78" t="s">
        <v>169</v>
      </c>
      <c r="B27" s="7" t="e">
        <f>'TABULADOR DE SUELDOS 2020'!#REF!</f>
        <v>#REF!</v>
      </c>
      <c r="C27" s="8">
        <v>4275.6674999999996</v>
      </c>
      <c r="D27" s="139">
        <v>1531787953</v>
      </c>
      <c r="E27" s="20" t="e">
        <f t="shared" si="0"/>
        <v>#REF!</v>
      </c>
    </row>
    <row r="28" spans="1:5" ht="13.5" thickBot="1" x14ac:dyDescent="0.25">
      <c r="A28" s="78" t="s">
        <v>445</v>
      </c>
      <c r="B28" s="5" t="e">
        <f>'TABULADOR DE SUELDOS 2020'!#REF!</f>
        <v>#REF!</v>
      </c>
      <c r="C28" s="8">
        <v>3820.8232499999999</v>
      </c>
      <c r="D28" s="145">
        <v>1535871827</v>
      </c>
      <c r="E28" s="20" t="e">
        <f t="shared" si="0"/>
        <v>#REF!</v>
      </c>
    </row>
    <row r="29" spans="1:5" ht="13.5" thickBot="1" x14ac:dyDescent="0.25">
      <c r="A29" s="78" t="s">
        <v>447</v>
      </c>
      <c r="B29" s="5" t="e">
        <f>'TABULADOR DE SUELDOS 2020'!#REF!</f>
        <v>#REF!</v>
      </c>
      <c r="C29" s="8">
        <v>3820.8232499999999</v>
      </c>
      <c r="D29" s="145">
        <v>1538712886</v>
      </c>
      <c r="E29" s="20" t="e">
        <f t="shared" si="0"/>
        <v>#REF!</v>
      </c>
    </row>
    <row r="30" spans="1:5" ht="13.5" thickBot="1" x14ac:dyDescent="0.25">
      <c r="A30" s="78" t="s">
        <v>452</v>
      </c>
      <c r="B30" s="149" t="e">
        <f>'TABULADOR DE SUELDOS 2020'!#REF!</f>
        <v>#REF!</v>
      </c>
      <c r="C30" s="8">
        <v>3820.8232499999999</v>
      </c>
      <c r="D30" s="145">
        <v>1538586376</v>
      </c>
      <c r="E30" s="20" t="e">
        <f t="shared" si="0"/>
        <v>#REF!</v>
      </c>
    </row>
    <row r="31" spans="1:5" ht="13.5" thickBot="1" x14ac:dyDescent="0.25">
      <c r="A31" s="212" t="s">
        <v>132</v>
      </c>
      <c r="B31" s="39" t="e">
        <f>'TABULADOR DE SUELDOS 2020'!#REF!</f>
        <v>#REF!</v>
      </c>
      <c r="C31" s="39">
        <v>4275.6674999999996</v>
      </c>
      <c r="D31" s="140">
        <v>2840332186</v>
      </c>
      <c r="E31" s="20" t="e">
        <f t="shared" si="0"/>
        <v>#REF!</v>
      </c>
    </row>
    <row r="32" spans="1:5" s="1" customFormat="1" ht="15.75" thickBot="1" x14ac:dyDescent="0.3">
      <c r="A32" s="78" t="s">
        <v>462</v>
      </c>
      <c r="B32" s="149" t="e">
        <f>'TABULADOR DE SUELDOS 2020'!#REF!</f>
        <v>#REF!</v>
      </c>
      <c r="C32" s="8">
        <v>4330.2663499999999</v>
      </c>
      <c r="D32" s="145">
        <v>1485450233</v>
      </c>
      <c r="E32" s="173" t="e">
        <f t="shared" si="0"/>
        <v>#REF!</v>
      </c>
    </row>
    <row r="33" spans="1:6" s="1" customFormat="1" ht="15.75" thickBot="1" x14ac:dyDescent="0.3">
      <c r="A33" s="171" t="s">
        <v>470</v>
      </c>
      <c r="B33" s="149" t="e">
        <f>'TABULADOR DE SUELDOS 2020'!#REF!</f>
        <v>#REF!</v>
      </c>
      <c r="C33" s="8">
        <v>3820.8232499999999</v>
      </c>
      <c r="D33" s="139">
        <v>1551301023</v>
      </c>
      <c r="E33" s="173" t="e">
        <f t="shared" ref="E33:E59" si="1">B33-C33</f>
        <v>#REF!</v>
      </c>
    </row>
    <row r="34" spans="1:6" ht="13.5" thickBot="1" x14ac:dyDescent="0.25">
      <c r="A34" s="212" t="s">
        <v>443</v>
      </c>
      <c r="B34" s="39">
        <f>'[3]1ERA QUINCENA DE MARZO 2019'!L645</f>
        <v>4774.8122500000009</v>
      </c>
      <c r="C34" s="39">
        <v>4774.8122500000009</v>
      </c>
      <c r="D34" s="144">
        <v>2908151660</v>
      </c>
      <c r="E34" s="20">
        <f>B34-C34</f>
        <v>0</v>
      </c>
    </row>
    <row r="35" spans="1:6" s="1" customFormat="1" ht="15.75" thickBot="1" x14ac:dyDescent="0.3">
      <c r="A35" s="78" t="s">
        <v>477</v>
      </c>
      <c r="B35" s="149" t="e">
        <f>'TABULADOR DE SUELDOS 2020'!#REF!</f>
        <v>#REF!</v>
      </c>
      <c r="C35" s="8">
        <v>5986.0375000000004</v>
      </c>
      <c r="D35" s="139">
        <v>1549308710</v>
      </c>
      <c r="E35" s="173" t="e">
        <f t="shared" si="1"/>
        <v>#REF!</v>
      </c>
      <c r="F35" s="231"/>
    </row>
    <row r="36" spans="1:6" s="1" customFormat="1" ht="15.75" thickBot="1" x14ac:dyDescent="0.3">
      <c r="A36" s="211" t="s">
        <v>471</v>
      </c>
      <c r="B36" s="149" t="e">
        <f>'TABULADOR DE SUELDOS 2020'!#REF!</f>
        <v>#REF!</v>
      </c>
      <c r="C36" s="8">
        <v>3820.8232499999999</v>
      </c>
      <c r="D36" s="139">
        <v>1554006367</v>
      </c>
      <c r="E36" s="173" t="e">
        <f t="shared" si="1"/>
        <v>#REF!</v>
      </c>
    </row>
    <row r="37" spans="1:6" s="1" customFormat="1" ht="15.75" thickBot="1" x14ac:dyDescent="0.3">
      <c r="A37" s="211" t="s">
        <v>374</v>
      </c>
      <c r="B37" s="149" t="e">
        <f>'TABULADOR DE SUELDOS 2020'!#REF!</f>
        <v>#REF!</v>
      </c>
      <c r="C37" s="8">
        <v>3820.8232499999999</v>
      </c>
      <c r="D37" s="139">
        <v>1567174837</v>
      </c>
      <c r="E37" s="173" t="e">
        <f t="shared" si="1"/>
        <v>#REF!</v>
      </c>
    </row>
    <row r="38" spans="1:6" s="1" customFormat="1" ht="15.75" thickBot="1" x14ac:dyDescent="0.3">
      <c r="A38" s="211" t="s">
        <v>493</v>
      </c>
      <c r="B38" s="149" t="e">
        <f>'TABULADOR DE SUELDOS 2020'!#REF!</f>
        <v>#REF!</v>
      </c>
      <c r="C38" s="8">
        <v>3719.9375</v>
      </c>
      <c r="D38" s="139">
        <v>1570065946</v>
      </c>
      <c r="E38" s="173" t="e">
        <f t="shared" si="1"/>
        <v>#REF!</v>
      </c>
    </row>
    <row r="39" spans="1:6" s="85" customFormat="1" ht="15.75" thickBot="1" x14ac:dyDescent="0.3">
      <c r="A39" s="215" t="s">
        <v>43</v>
      </c>
      <c r="B39" s="220" t="e">
        <f>'TABULADOR DE SUELDOS 2020'!#REF!</f>
        <v>#REF!</v>
      </c>
      <c r="C39" s="221">
        <v>3719.9375</v>
      </c>
      <c r="D39" s="143">
        <v>2647970099</v>
      </c>
      <c r="E39" s="219" t="e">
        <f t="shared" si="1"/>
        <v>#REF!</v>
      </c>
    </row>
    <row r="40" spans="1:6" ht="13.5" thickBot="1" x14ac:dyDescent="0.25">
      <c r="A40" s="212" t="s">
        <v>129</v>
      </c>
      <c r="B40" s="39" t="e">
        <f>'TABULADOR DE SUELDOS 2020'!#REF!</f>
        <v>#REF!</v>
      </c>
      <c r="C40" s="39">
        <v>4275.6674999999996</v>
      </c>
      <c r="D40" s="140">
        <v>2798234523</v>
      </c>
      <c r="E40" s="20" t="e">
        <f t="shared" si="1"/>
        <v>#REF!</v>
      </c>
    </row>
    <row r="41" spans="1:6" ht="13.5" thickBot="1" x14ac:dyDescent="0.25">
      <c r="A41" s="212" t="s">
        <v>124</v>
      </c>
      <c r="B41" s="39" t="e">
        <f>'TABULADOR DE SUELDOS 2020'!#REF!</f>
        <v>#REF!</v>
      </c>
      <c r="C41" s="39">
        <v>3820.8232499999999</v>
      </c>
      <c r="D41" s="140">
        <v>2956863558</v>
      </c>
      <c r="E41" s="20" t="e">
        <f t="shared" si="1"/>
        <v>#REF!</v>
      </c>
    </row>
    <row r="42" spans="1:6" ht="13.5" thickBot="1" x14ac:dyDescent="0.25">
      <c r="A42" s="211" t="s">
        <v>137</v>
      </c>
      <c r="B42" s="7" t="e">
        <f>'TABULADOR DE SUELDOS 2020'!#REF!</f>
        <v>#REF!</v>
      </c>
      <c r="C42" s="39">
        <v>6637.2935000000007</v>
      </c>
      <c r="D42" s="139">
        <v>2956990584</v>
      </c>
      <c r="E42" s="20" t="e">
        <f t="shared" si="1"/>
        <v>#REF!</v>
      </c>
    </row>
    <row r="43" spans="1:6" ht="13.5" thickBot="1" x14ac:dyDescent="0.25">
      <c r="A43" s="78" t="s">
        <v>176</v>
      </c>
      <c r="B43" s="41" t="e">
        <f>'TABULADOR DE SUELDOS 2020'!#REF!</f>
        <v>#REF!</v>
      </c>
      <c r="C43" s="39">
        <v>4275.67</v>
      </c>
      <c r="D43" s="145">
        <v>2868534179</v>
      </c>
      <c r="E43" s="20" t="e">
        <f t="shared" si="1"/>
        <v>#REF!</v>
      </c>
    </row>
    <row r="44" spans="1:6" ht="13.5" thickBot="1" x14ac:dyDescent="0.25">
      <c r="A44" s="212" t="s">
        <v>146</v>
      </c>
      <c r="B44" s="39" t="e">
        <f>'TABULADOR DE SUELDOS 2020'!#REF!</f>
        <v>#REF!</v>
      </c>
      <c r="C44" s="39">
        <v>5986.2124999999996</v>
      </c>
      <c r="D44" s="140">
        <v>1136424708</v>
      </c>
      <c r="E44" s="20" t="e">
        <f t="shared" si="1"/>
        <v>#REF!</v>
      </c>
    </row>
    <row r="45" spans="1:6" ht="20.25" customHeight="1" thickBot="1" x14ac:dyDescent="0.25">
      <c r="A45" s="212" t="s">
        <v>316</v>
      </c>
      <c r="B45" s="39" t="e">
        <f>'TABULADOR DE SUELDOS 2020'!#REF!</f>
        <v>#REF!</v>
      </c>
      <c r="C45" s="39">
        <v>4719.9322500000007</v>
      </c>
      <c r="D45" s="140">
        <v>2959461620</v>
      </c>
      <c r="E45" s="20" t="e">
        <f t="shared" si="1"/>
        <v>#REF!</v>
      </c>
    </row>
    <row r="46" spans="1:6" ht="17.25" customHeight="1" thickBot="1" x14ac:dyDescent="0.25">
      <c r="A46" s="245" t="s">
        <v>128</v>
      </c>
      <c r="B46" s="39" t="e">
        <f>'TABULADOR DE SUELDOS 2020'!#REF!</f>
        <v>#REF!</v>
      </c>
      <c r="C46" s="39">
        <v>8847.33</v>
      </c>
      <c r="D46" s="246">
        <v>2959891854</v>
      </c>
      <c r="E46" s="20" t="e">
        <f t="shared" si="1"/>
        <v>#REF!</v>
      </c>
    </row>
    <row r="47" spans="1:6" ht="13.5" thickBot="1" x14ac:dyDescent="0.25">
      <c r="A47" s="78" t="s">
        <v>455</v>
      </c>
      <c r="B47" s="5" t="e">
        <f>'TABULADOR DE SUELDOS 2020'!#REF!</f>
        <v>#REF!</v>
      </c>
      <c r="C47" s="39">
        <v>4275.6674999999996</v>
      </c>
      <c r="D47" s="145">
        <v>1568845492</v>
      </c>
      <c r="E47" s="20" t="e">
        <f t="shared" si="1"/>
        <v>#REF!</v>
      </c>
    </row>
    <row r="48" spans="1:6" ht="13.5" thickBot="1" x14ac:dyDescent="0.25">
      <c r="A48" s="211" t="s">
        <v>175</v>
      </c>
      <c r="B48" s="42" t="e">
        <f>'TABULADOR DE SUELDOS 2020'!#REF!</f>
        <v>#REF!</v>
      </c>
      <c r="C48" s="39">
        <v>4275.6674999999996</v>
      </c>
      <c r="D48" s="145">
        <v>1571052101</v>
      </c>
      <c r="E48" s="20" t="e">
        <f t="shared" si="1"/>
        <v>#REF!</v>
      </c>
    </row>
    <row r="49" spans="1:58" ht="13.5" thickBot="1" x14ac:dyDescent="0.25">
      <c r="A49" s="78" t="s">
        <v>415</v>
      </c>
      <c r="B49" s="20" t="e">
        <f>'TABULADOR DE SUELDOS 2020'!#REF!</f>
        <v>#REF!</v>
      </c>
      <c r="C49" s="39">
        <v>4275.6674999999996</v>
      </c>
      <c r="D49" s="145">
        <v>1510764861</v>
      </c>
      <c r="E49" s="20" t="e">
        <f t="shared" si="1"/>
        <v>#REF!</v>
      </c>
      <c r="F49" s="136"/>
      <c r="G49" s="136"/>
      <c r="H49" s="136"/>
    </row>
    <row r="50" spans="1:58" ht="13.5" thickBot="1" x14ac:dyDescent="0.25">
      <c r="A50" s="212" t="s">
        <v>119</v>
      </c>
      <c r="B50" s="39" t="e">
        <f>'TABULADOR DE SUELDOS 2020'!#REF!</f>
        <v>#REF!</v>
      </c>
      <c r="C50" s="39">
        <v>3820.8232499999999</v>
      </c>
      <c r="D50" s="140">
        <v>2965840082</v>
      </c>
      <c r="E50" s="20" t="e">
        <f t="shared" si="1"/>
        <v>#REF!</v>
      </c>
    </row>
    <row r="51" spans="1:58" ht="13.5" thickBot="1" x14ac:dyDescent="0.25">
      <c r="A51" s="212" t="s">
        <v>122</v>
      </c>
      <c r="B51" s="39" t="e">
        <f>'TABULADOR DE SUELDOS 2020'!#REF!</f>
        <v>#REF!</v>
      </c>
      <c r="C51" s="39">
        <v>3820.8232499999999</v>
      </c>
      <c r="D51" s="140">
        <v>2840329878</v>
      </c>
      <c r="E51" s="20" t="e">
        <f t="shared" si="1"/>
        <v>#REF!</v>
      </c>
    </row>
    <row r="52" spans="1:58" ht="16.5" customHeight="1" thickBot="1" x14ac:dyDescent="0.25">
      <c r="A52" s="212" t="s">
        <v>158</v>
      </c>
      <c r="B52" s="39" t="e">
        <f>'TABULADOR DE SUELDOS 2020'!#REF!</f>
        <v>#REF!</v>
      </c>
      <c r="C52" s="39">
        <v>4275.6674999999996</v>
      </c>
      <c r="D52" s="144">
        <v>2847110774</v>
      </c>
      <c r="E52" s="20" t="e">
        <f t="shared" si="1"/>
        <v>#REF!</v>
      </c>
    </row>
    <row r="53" spans="1:58" ht="13.5" thickBot="1" x14ac:dyDescent="0.25">
      <c r="A53" s="78" t="s">
        <v>171</v>
      </c>
      <c r="B53" s="39" t="e">
        <f>'TABULADOR DE SUELDOS 2020'!#REF!</f>
        <v>#REF!</v>
      </c>
      <c r="C53" s="39">
        <v>3820.8232499999999</v>
      </c>
      <c r="D53" s="144">
        <v>1568202885</v>
      </c>
      <c r="E53" s="20" t="e">
        <f t="shared" si="1"/>
        <v>#REF!</v>
      </c>
    </row>
    <row r="54" spans="1:58" ht="13.5" thickBot="1" x14ac:dyDescent="0.25">
      <c r="A54" s="212" t="s">
        <v>117</v>
      </c>
      <c r="B54" s="39" t="e">
        <f>'TABULADOR DE SUELDOS 2020'!#REF!</f>
        <v>#REF!</v>
      </c>
      <c r="C54" s="39">
        <v>4275.6674999999996</v>
      </c>
      <c r="D54" s="140">
        <v>2956990576</v>
      </c>
      <c r="E54" s="20" t="e">
        <f t="shared" si="1"/>
        <v>#REF!</v>
      </c>
    </row>
    <row r="55" spans="1:58" ht="13.5" thickBot="1" x14ac:dyDescent="0.25">
      <c r="A55" s="212" t="s">
        <v>159</v>
      </c>
      <c r="B55" s="39" t="e">
        <f>'TABULADOR DE SUELDOS 2020'!#REF!</f>
        <v>#REF!</v>
      </c>
      <c r="C55" s="39">
        <v>3820.8232499999999</v>
      </c>
      <c r="D55" s="144">
        <v>1511388878</v>
      </c>
      <c r="E55" s="20" t="e">
        <f t="shared" si="1"/>
        <v>#REF!</v>
      </c>
    </row>
    <row r="56" spans="1:58" ht="13.5" thickBot="1" x14ac:dyDescent="0.25">
      <c r="A56" s="212" t="s">
        <v>510</v>
      </c>
      <c r="B56" s="39" t="e">
        <f>'TABULADOR DE SUELDOS 2020'!#REF!</f>
        <v>#REF!</v>
      </c>
      <c r="C56" s="39">
        <v>3820.3232499999999</v>
      </c>
      <c r="D56" s="144">
        <v>1544806720</v>
      </c>
      <c r="E56" s="20" t="e">
        <f t="shared" si="1"/>
        <v>#REF!</v>
      </c>
    </row>
    <row r="57" spans="1:58" s="137" customFormat="1" ht="13.5" thickBot="1" x14ac:dyDescent="0.25">
      <c r="A57" s="216" t="s">
        <v>315</v>
      </c>
      <c r="B57" s="87" t="e">
        <f>'TABULADOR DE SUELDOS 2020'!#REF!</f>
        <v>#REF!</v>
      </c>
      <c r="C57" s="88" t="e">
        <f>F57</f>
        <v>#REF!</v>
      </c>
      <c r="D57" s="147">
        <v>2689261311</v>
      </c>
      <c r="E57" s="142" t="e">
        <f t="shared" si="1"/>
        <v>#REF!</v>
      </c>
      <c r="F57" s="136" t="e">
        <f>B57-'EFECTIVO ADMON'!F8</f>
        <v>#REF!</v>
      </c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  <c r="AM57" s="19"/>
      <c r="AN57" s="19"/>
      <c r="AO57" s="19"/>
      <c r="AP57" s="19"/>
      <c r="AQ57" s="19"/>
      <c r="AR57" s="19"/>
      <c r="AS57" s="19"/>
      <c r="AT57" s="19"/>
      <c r="AU57" s="19"/>
      <c r="AV57" s="19"/>
      <c r="AW57" s="19"/>
      <c r="AX57" s="19"/>
      <c r="AY57" s="19"/>
      <c r="AZ57" s="19"/>
      <c r="BA57" s="19"/>
      <c r="BB57" s="19"/>
      <c r="BC57" s="19"/>
      <c r="BD57" s="19"/>
      <c r="BE57" s="19"/>
      <c r="BF57" s="19"/>
    </row>
    <row r="58" spans="1:58" s="137" customFormat="1" ht="13.5" thickBot="1" x14ac:dyDescent="0.25">
      <c r="A58" s="216" t="s">
        <v>157</v>
      </c>
      <c r="B58" s="89" t="e">
        <f>'TABULADOR DE SUELDOS 2020'!#REF!</f>
        <v>#REF!</v>
      </c>
      <c r="C58" s="88" t="e">
        <f t="shared" ref="C58:C59" si="2">F58</f>
        <v>#REF!</v>
      </c>
      <c r="D58" s="148">
        <v>1503407977</v>
      </c>
      <c r="E58" s="142" t="e">
        <f t="shared" si="1"/>
        <v>#REF!</v>
      </c>
      <c r="F58" s="136" t="e">
        <f>B58-'EFECTIVO ADMON'!F4</f>
        <v>#REF!</v>
      </c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  <c r="AM58" s="19"/>
      <c r="AN58" s="19"/>
      <c r="AO58" s="19"/>
      <c r="AP58" s="19"/>
      <c r="AQ58" s="19"/>
      <c r="AR58" s="19"/>
      <c r="AS58" s="19"/>
      <c r="AT58" s="19"/>
      <c r="AU58" s="19"/>
      <c r="AV58" s="19"/>
      <c r="AW58" s="19"/>
      <c r="AX58" s="19"/>
      <c r="AY58" s="19"/>
      <c r="AZ58" s="19"/>
      <c r="BA58" s="19"/>
      <c r="BB58" s="19"/>
      <c r="BC58" s="19"/>
      <c r="BD58" s="19"/>
      <c r="BE58" s="19"/>
      <c r="BF58" s="19"/>
    </row>
    <row r="59" spans="1:58" s="137" customFormat="1" ht="13.5" thickBot="1" x14ac:dyDescent="0.25">
      <c r="A59" s="216" t="s">
        <v>120</v>
      </c>
      <c r="B59" s="89" t="e">
        <f>'TABULADOR DE SUELDOS 2020'!#REF!</f>
        <v>#REF!</v>
      </c>
      <c r="C59" s="88" t="e">
        <f t="shared" si="2"/>
        <v>#REF!</v>
      </c>
      <c r="D59" s="141">
        <v>2956989950</v>
      </c>
      <c r="E59" s="142" t="e">
        <f t="shared" si="1"/>
        <v>#REF!</v>
      </c>
      <c r="F59" s="136" t="e">
        <f>B59-'EFECTIVO ADMON'!F6</f>
        <v>#REF!</v>
      </c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  <c r="AM59" s="19"/>
      <c r="AN59" s="19"/>
      <c r="AO59" s="19"/>
      <c r="AP59" s="19"/>
      <c r="AQ59" s="19"/>
      <c r="AR59" s="19"/>
      <c r="AS59" s="19"/>
      <c r="AT59" s="19"/>
      <c r="AU59" s="19"/>
      <c r="AV59" s="19"/>
      <c r="AW59" s="19"/>
      <c r="AX59" s="19"/>
      <c r="AY59" s="19"/>
      <c r="AZ59" s="19"/>
      <c r="BA59" s="19"/>
      <c r="BB59" s="19"/>
      <c r="BC59" s="19"/>
      <c r="BD59" s="19"/>
      <c r="BE59" s="19"/>
      <c r="BF59" s="19"/>
    </row>
    <row r="60" spans="1:58" s="10" customFormat="1" ht="15.75" thickBot="1" x14ac:dyDescent="0.3">
      <c r="A60" s="217" t="s">
        <v>140</v>
      </c>
      <c r="B60" s="169" t="e">
        <f>SUM(B2:B59)</f>
        <v>#REF!</v>
      </c>
      <c r="C60" s="169" t="e">
        <f>SUM(C2:C59)</f>
        <v>#REF!</v>
      </c>
      <c r="D60" s="15"/>
      <c r="E60" s="170"/>
    </row>
    <row r="61" spans="1:58" ht="13.5" thickBot="1" x14ac:dyDescent="0.25">
      <c r="A61" s="211"/>
      <c r="B61" s="42"/>
      <c r="C61" s="4"/>
      <c r="D61" s="145"/>
      <c r="E61" s="24"/>
    </row>
    <row r="62" spans="1:58" x14ac:dyDescent="0.2">
      <c r="A62" s="218"/>
      <c r="B62" s="19"/>
      <c r="C62" s="19"/>
      <c r="D62" s="136"/>
    </row>
    <row r="64" spans="1:58" ht="12" customHeight="1" x14ac:dyDescent="0.2"/>
    <row r="66" spans="4:4" x14ac:dyDescent="0.2">
      <c r="D66" s="151"/>
    </row>
  </sheetData>
  <sheetProtection algorithmName="SHA-512" hashValue="KWkFSJIQjNZmB+nXKyvp0RoGmstklWwrdiwtV9sUBrLBgAynKTF42SmoF1sFMRBKZKZmWW8xHDPACZcxzTrqDg==" saltValue="FMpBIcV+crnhZM15mab18A==" spinCount="100000" sheet="1" objects="1" scenarios="1"/>
  <pageMargins left="0.7" right="0.7" top="0.75" bottom="0.75" header="0.3" footer="0.3"/>
  <pageSetup orientation="landscape" r:id="rId1"/>
  <ignoredErrors>
    <ignoredError sqref="B6" formula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workbookViewId="0">
      <selection activeCell="G24" activeCellId="1" sqref="G4 G24"/>
    </sheetView>
  </sheetViews>
  <sheetFormatPr baseColWidth="10" defaultRowHeight="15" x14ac:dyDescent="0.25"/>
  <cols>
    <col min="1" max="1" width="37.140625" style="18" customWidth="1"/>
    <col min="2" max="2" width="14.42578125" style="135" hidden="1" customWidth="1"/>
    <col min="3" max="3" width="13.28515625" style="1" customWidth="1"/>
    <col min="4" max="4" width="10.42578125" style="1" hidden="1" customWidth="1"/>
    <col min="5" max="5" width="11.85546875" style="1" customWidth="1"/>
    <col min="6" max="16384" width="11.42578125" style="1"/>
  </cols>
  <sheetData>
    <row r="1" spans="1:5" ht="15.75" thickBot="1" x14ac:dyDescent="0.3">
      <c r="A1" s="13" t="s">
        <v>111</v>
      </c>
      <c r="B1" s="14" t="e">
        <f>'TABULADOR DE SUELDOS 2020'!#REF!</f>
        <v>#REF!</v>
      </c>
      <c r="C1" s="14">
        <v>4275.6674999999996</v>
      </c>
      <c r="D1" s="2" t="e">
        <f>B1-C1</f>
        <v>#REF!</v>
      </c>
    </row>
    <row r="2" spans="1:5" ht="15.75" thickBot="1" x14ac:dyDescent="0.3">
      <c r="A2" s="78" t="s">
        <v>483</v>
      </c>
      <c r="B2" s="149" t="e">
        <f>'TABULADOR DE SUELDOS 2020'!#REF!</f>
        <v>#REF!</v>
      </c>
      <c r="C2" s="8">
        <v>3820.8232499999999</v>
      </c>
      <c r="D2" s="2" t="e">
        <f t="shared" ref="D2:D4" si="0">B2-C2</f>
        <v>#REF!</v>
      </c>
    </row>
    <row r="3" spans="1:5" ht="15.75" thickBot="1" x14ac:dyDescent="0.3">
      <c r="A3" s="194" t="s">
        <v>495</v>
      </c>
      <c r="B3" s="149" t="e">
        <f>'TABULADOR DE SUELDOS 2020'!#REF!</f>
        <v>#REF!</v>
      </c>
      <c r="C3" s="8">
        <v>3820.3232499999999</v>
      </c>
      <c r="D3" s="2" t="e">
        <f t="shared" si="0"/>
        <v>#REF!</v>
      </c>
    </row>
    <row r="4" spans="1:5" s="193" customFormat="1" ht="15.75" thickBot="1" x14ac:dyDescent="0.3">
      <c r="A4" s="228" t="s">
        <v>508</v>
      </c>
      <c r="B4" s="4" t="e">
        <f>'TABULADOR DE SUELDOS 2020'!#REF!</f>
        <v>#REF!</v>
      </c>
      <c r="C4" s="4">
        <v>3820.8232499999999</v>
      </c>
      <c r="D4" s="2" t="e">
        <f t="shared" si="0"/>
        <v>#REF!</v>
      </c>
    </row>
    <row r="5" spans="1:5" ht="15.75" thickBot="1" x14ac:dyDescent="0.3">
      <c r="A5" s="232" t="s">
        <v>459</v>
      </c>
      <c r="B5" s="149" t="e">
        <f>'TABULADOR DE SUELDOS 2020'!#REF!</f>
        <v>#REF!</v>
      </c>
      <c r="C5" s="8">
        <v>6028.8924999999999</v>
      </c>
      <c r="D5" s="2" t="e">
        <f>B5-C5</f>
        <v>#REF!</v>
      </c>
      <c r="E5" s="2"/>
    </row>
    <row r="6" spans="1:5" ht="15.75" thickBot="1" x14ac:dyDescent="0.3">
      <c r="A6" s="232" t="s">
        <v>509</v>
      </c>
      <c r="B6" s="149" t="e">
        <f>'TABULADOR DE SUELDOS 2020'!#REF!</f>
        <v>#REF!</v>
      </c>
      <c r="C6" s="8">
        <v>1140.1786666666667</v>
      </c>
      <c r="D6" s="2" t="e">
        <f t="shared" ref="D6:D7" si="1">B6-C6</f>
        <v>#REF!</v>
      </c>
      <c r="E6" s="2"/>
    </row>
    <row r="7" spans="1:5" ht="15.75" thickBot="1" x14ac:dyDescent="0.3">
      <c r="A7" s="232" t="s">
        <v>511</v>
      </c>
      <c r="B7" s="149" t="e">
        <f>'TABULADOR DE SUELDOS 2020'!#REF!</f>
        <v>#REF!</v>
      </c>
      <c r="C7" s="8">
        <v>3820.3232499999999</v>
      </c>
      <c r="D7" s="2" t="e">
        <f t="shared" si="1"/>
        <v>#REF!</v>
      </c>
      <c r="E7" s="2"/>
    </row>
    <row r="8" spans="1:5" ht="15.75" thickBot="1" x14ac:dyDescent="0.3">
      <c r="A8" s="4" t="s">
        <v>138</v>
      </c>
      <c r="B8" s="8" t="e">
        <f>SUM(B1:B7)</f>
        <v>#REF!</v>
      </c>
      <c r="C8" s="8">
        <f>SUM(C1:C7)</f>
        <v>26727.031666666666</v>
      </c>
    </row>
    <row r="9" spans="1:5" x14ac:dyDescent="0.25">
      <c r="A9" s="193"/>
    </row>
    <row r="10" spans="1:5" x14ac:dyDescent="0.25">
      <c r="A10" s="1"/>
    </row>
    <row r="11" spans="1:5" x14ac:dyDescent="0.25">
      <c r="A11" s="1"/>
    </row>
    <row r="12" spans="1:5" x14ac:dyDescent="0.25">
      <c r="A12" s="193"/>
    </row>
    <row r="13" spans="1:5" x14ac:dyDescent="0.25">
      <c r="A13" s="193"/>
    </row>
  </sheetData>
  <sheetProtection algorithmName="SHA-512" hashValue="QU48VJE8WjPdkUv2d1qoses/4JcTxOvt5k7rcTGtUed7xh6BVxtM63NpXhAJVpfhX1B4N/HE7s8aPfK8ErmLMA==" saltValue="zn4jkDYeX0ynEiWDDeNn/w==" spinCount="100000" sheet="1" objects="1" scenarios="1"/>
  <pageMargins left="0.7" right="0.7" top="0.75" bottom="0.75" header="0.3" footer="0.3"/>
  <pageSetup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9"/>
  <sheetViews>
    <sheetView workbookViewId="0">
      <selection activeCell="G24" activeCellId="1" sqref="G4 G24"/>
    </sheetView>
  </sheetViews>
  <sheetFormatPr baseColWidth="10" defaultRowHeight="15" x14ac:dyDescent="0.25"/>
  <cols>
    <col min="1" max="1" width="32.42578125" style="19" customWidth="1"/>
    <col min="2" max="2" width="15.140625" style="19" hidden="1" customWidth="1"/>
    <col min="3" max="3" width="17" style="19" customWidth="1"/>
    <col min="4" max="4" width="19.85546875" style="37" customWidth="1"/>
    <col min="5" max="5" width="11.140625" style="1" hidden="1" customWidth="1"/>
    <col min="6" max="6" width="13.28515625" style="85" hidden="1" customWidth="1"/>
    <col min="7" max="16384" width="11.42578125" style="1"/>
  </cols>
  <sheetData>
    <row r="2" spans="1:6" ht="15.75" thickBot="1" x14ac:dyDescent="0.3"/>
    <row r="3" spans="1:6" s="19" customFormat="1" ht="15.75" thickBot="1" x14ac:dyDescent="0.3">
      <c r="A3" s="11" t="s">
        <v>177</v>
      </c>
      <c r="B3" s="41" t="e">
        <f>'TABULADOR DE SUELDOS 2020'!#REF!</f>
        <v>#REF!</v>
      </c>
      <c r="C3" s="4">
        <v>3820.8232499999999</v>
      </c>
      <c r="D3" s="29">
        <v>90411612529</v>
      </c>
      <c r="E3" s="136" t="e">
        <f>B3-C3</f>
        <v>#REF!</v>
      </c>
      <c r="F3" s="85"/>
    </row>
    <row r="4" spans="1:6" s="19" customFormat="1" ht="15.75" thickBot="1" x14ac:dyDescent="0.3">
      <c r="A4" s="11" t="s">
        <v>414</v>
      </c>
      <c r="B4" s="20" t="e">
        <f>'TABULADOR DE SUELDOS 2020'!#REF!</f>
        <v>#REF!</v>
      </c>
      <c r="C4" s="4">
        <v>3820.8232499999999</v>
      </c>
      <c r="D4" s="30">
        <v>90411831891</v>
      </c>
      <c r="E4" s="136" t="e">
        <f t="shared" ref="E4:E12" si="0">B4-C4</f>
        <v>#REF!</v>
      </c>
      <c r="F4" s="85"/>
    </row>
    <row r="5" spans="1:6" s="19" customFormat="1" ht="15.75" thickBot="1" x14ac:dyDescent="0.3">
      <c r="A5" s="12" t="s">
        <v>156</v>
      </c>
      <c r="B5" s="39" t="e">
        <f>'TABULADOR DE SUELDOS 2020'!#REF!</f>
        <v>#REF!</v>
      </c>
      <c r="C5" s="40">
        <v>3820.8232499999999</v>
      </c>
      <c r="D5" s="35">
        <v>90416564336</v>
      </c>
      <c r="E5" s="136" t="e">
        <f t="shared" si="0"/>
        <v>#REF!</v>
      </c>
      <c r="F5" s="85"/>
    </row>
    <row r="6" spans="1:6" s="19" customFormat="1" ht="15.75" thickBot="1" x14ac:dyDescent="0.3">
      <c r="A6" s="11" t="s">
        <v>446</v>
      </c>
      <c r="B6" s="5" t="e">
        <f>'TABULADOR DE SUELDOS 2020'!#REF!</f>
        <v>#REF!</v>
      </c>
      <c r="C6" s="8">
        <v>3820.8232499999999</v>
      </c>
      <c r="D6" s="29">
        <v>90417893104</v>
      </c>
      <c r="E6" s="136" t="e">
        <f t="shared" si="0"/>
        <v>#REF!</v>
      </c>
      <c r="F6" s="85"/>
    </row>
    <row r="7" spans="1:6" s="19" customFormat="1" ht="15.75" thickBot="1" x14ac:dyDescent="0.3">
      <c r="A7" s="12" t="s">
        <v>320</v>
      </c>
      <c r="B7" s="39" t="e">
        <f>'TABULADOR DE SUELDOS 2020'!#REF!</f>
        <v>#REF!</v>
      </c>
      <c r="C7" s="39">
        <v>3820.8232499999999</v>
      </c>
      <c r="D7" s="35">
        <v>90421115442</v>
      </c>
      <c r="E7" s="136" t="e">
        <f t="shared" si="0"/>
        <v>#REF!</v>
      </c>
      <c r="F7" s="85"/>
    </row>
    <row r="8" spans="1:6" s="19" customFormat="1" ht="15.75" thickBot="1" x14ac:dyDescent="0.3">
      <c r="A8" s="12" t="s">
        <v>115</v>
      </c>
      <c r="B8" s="39" t="e">
        <f>'TABULADOR DE SUELDOS 2020'!#REF!</f>
        <v>#REF!</v>
      </c>
      <c r="C8" s="40">
        <v>6637.6</v>
      </c>
      <c r="D8" s="36">
        <v>90400287006</v>
      </c>
      <c r="E8" s="136" t="e">
        <f t="shared" si="0"/>
        <v>#REF!</v>
      </c>
      <c r="F8" s="163"/>
    </row>
    <row r="9" spans="1:6" s="19" customFormat="1" ht="15.75" thickBot="1" x14ac:dyDescent="0.3">
      <c r="A9" s="78" t="s">
        <v>483</v>
      </c>
      <c r="B9" s="39" t="e">
        <f>'TABULADOR DE SUELDOS 2020'!#REF!</f>
        <v>#REF!</v>
      </c>
      <c r="C9" s="40">
        <v>3820.8232499999999</v>
      </c>
      <c r="D9" s="36">
        <v>90429052164</v>
      </c>
      <c r="E9" s="136" t="e">
        <f t="shared" si="0"/>
        <v>#REF!</v>
      </c>
      <c r="F9" s="163"/>
    </row>
    <row r="10" spans="1:6" s="19" customFormat="1" ht="15.75" thickBot="1" x14ac:dyDescent="0.3">
      <c r="A10" s="78" t="s">
        <v>495</v>
      </c>
      <c r="B10" s="39" t="e">
        <f>'TABULADOR DE SUELDOS 2020'!#REF!</f>
        <v>#REF!</v>
      </c>
      <c r="C10" s="8">
        <v>3820.3232499999999</v>
      </c>
      <c r="D10" s="36">
        <v>90430610391</v>
      </c>
      <c r="E10" s="136" t="e">
        <f t="shared" si="0"/>
        <v>#REF!</v>
      </c>
      <c r="F10" s="163"/>
    </row>
    <row r="11" spans="1:6" s="19" customFormat="1" ht="15.75" thickBot="1" x14ac:dyDescent="0.3">
      <c r="A11" s="78" t="s">
        <v>499</v>
      </c>
      <c r="B11" s="39" t="e">
        <f>'TABULADOR DE SUELDOS 2020'!#REF!</f>
        <v>#REF!</v>
      </c>
      <c r="C11" s="8">
        <v>3820.8232499999999</v>
      </c>
      <c r="D11" s="36">
        <v>70134563816</v>
      </c>
      <c r="E11" s="136" t="e">
        <f t="shared" si="0"/>
        <v>#REF!</v>
      </c>
      <c r="F11" s="163"/>
    </row>
    <row r="12" spans="1:6" s="19" customFormat="1" ht="15.75" thickBot="1" x14ac:dyDescent="0.3">
      <c r="A12" s="78" t="s">
        <v>507</v>
      </c>
      <c r="B12" s="39" t="e">
        <f>'TABULADOR DE SUELDOS 2020'!#REF!</f>
        <v>#REF!</v>
      </c>
      <c r="C12" s="8">
        <v>4959.916666666667</v>
      </c>
      <c r="D12" s="36">
        <v>90433793705</v>
      </c>
      <c r="E12" s="136" t="e">
        <f t="shared" si="0"/>
        <v>#REF!</v>
      </c>
      <c r="F12" s="163"/>
    </row>
    <row r="13" spans="1:6" s="19" customFormat="1" ht="13.5" customHeight="1" thickBot="1" x14ac:dyDescent="0.3">
      <c r="A13" s="12" t="s">
        <v>155</v>
      </c>
      <c r="B13" s="39" t="e">
        <f>'TABULADOR DE SUELDOS 2020'!#REF!</f>
        <v>#REF!</v>
      </c>
      <c r="C13" s="40">
        <v>3820.8232499999999</v>
      </c>
      <c r="D13" s="36">
        <v>90247161626</v>
      </c>
      <c r="E13" s="247" t="e">
        <f>B13-C13</f>
        <v>#REF!</v>
      </c>
      <c r="F13" s="163"/>
    </row>
    <row r="14" spans="1:6" s="19" customFormat="1" ht="15.75" thickBot="1" x14ac:dyDescent="0.3">
      <c r="A14" s="12" t="s">
        <v>151</v>
      </c>
      <c r="B14" s="39" t="e">
        <f>'TABULADOR DE SUELDOS 2020'!#REF!</f>
        <v>#REF!</v>
      </c>
      <c r="C14" s="40">
        <v>3820.8232499999999</v>
      </c>
      <c r="D14" s="35">
        <v>90414150399</v>
      </c>
      <c r="E14" s="136" t="e">
        <f>B14-C14</f>
        <v>#REF!</v>
      </c>
      <c r="F14" s="163"/>
    </row>
    <row r="15" spans="1:6" s="19" customFormat="1" ht="15.75" thickBot="1" x14ac:dyDescent="0.3">
      <c r="A15" s="12" t="s">
        <v>178</v>
      </c>
      <c r="B15" s="7" t="e">
        <f>'TABULADOR DE SUELDOS 2020'!#REF!</f>
        <v>#REF!</v>
      </c>
      <c r="C15" s="40">
        <v>3753.57</v>
      </c>
      <c r="D15" s="30">
        <v>90265902293</v>
      </c>
      <c r="E15" s="136" t="e">
        <f>B15-C15</f>
        <v>#REF!</v>
      </c>
      <c r="F15" s="163"/>
    </row>
    <row r="16" spans="1:6" s="19" customFormat="1" ht="15.75" thickBot="1" x14ac:dyDescent="0.3">
      <c r="A16" s="11" t="s">
        <v>172</v>
      </c>
      <c r="B16" s="20" t="e">
        <f>'TABULADOR DE SUELDOS 2020'!#REF!</f>
        <v>#REF!</v>
      </c>
      <c r="C16" s="40">
        <v>3820.8232499999999</v>
      </c>
      <c r="D16" s="30">
        <v>90401971385</v>
      </c>
      <c r="E16" s="136" t="e">
        <f t="shared" ref="E16:E26" si="1">B16-C16</f>
        <v>#REF!</v>
      </c>
      <c r="F16" s="163"/>
    </row>
    <row r="17" spans="1:6" ht="15.75" thickBot="1" x14ac:dyDescent="0.3">
      <c r="A17" s="12" t="s">
        <v>311</v>
      </c>
      <c r="B17" s="7" t="e">
        <f>'TABULADOR DE SUELDOS 2020'!#REF!</f>
        <v>#REF!</v>
      </c>
      <c r="C17" s="40">
        <v>3820.8232499999999</v>
      </c>
      <c r="D17" s="30">
        <v>90401627889</v>
      </c>
      <c r="E17" s="136" t="e">
        <f t="shared" si="1"/>
        <v>#REF!</v>
      </c>
      <c r="F17" s="163"/>
    </row>
    <row r="18" spans="1:6" ht="15.75" thickBot="1" x14ac:dyDescent="0.3">
      <c r="A18" s="21" t="s">
        <v>343</v>
      </c>
      <c r="B18" s="8" t="e">
        <f>'TABULADOR DE SUELDOS 2020'!#REF!</f>
        <v>#REF!</v>
      </c>
      <c r="C18" s="40">
        <v>3719.9375</v>
      </c>
      <c r="D18" s="29">
        <v>90401980163</v>
      </c>
      <c r="E18" s="136" t="e">
        <f t="shared" si="1"/>
        <v>#REF!</v>
      </c>
      <c r="F18" s="163"/>
    </row>
    <row r="19" spans="1:6" ht="15.75" thickBot="1" x14ac:dyDescent="0.3">
      <c r="A19" s="11" t="s">
        <v>416</v>
      </c>
      <c r="B19" s="8" t="e">
        <f>'TABULADOR DE SUELDOS 2020'!#REF!</f>
        <v>#REF!</v>
      </c>
      <c r="C19" s="40">
        <v>3719.9375</v>
      </c>
      <c r="D19" s="29">
        <v>90410774037</v>
      </c>
      <c r="E19" s="136" t="e">
        <f t="shared" si="1"/>
        <v>#REF!</v>
      </c>
      <c r="F19" s="163"/>
    </row>
    <row r="20" spans="1:6" ht="15.75" thickBot="1" x14ac:dyDescent="0.3">
      <c r="A20" s="11" t="s">
        <v>444</v>
      </c>
      <c r="B20" s="149" t="e">
        <f>'TABULADOR DE SUELDOS 2020'!#REF!</f>
        <v>#REF!</v>
      </c>
      <c r="C20" s="40">
        <v>3820.8232499999999</v>
      </c>
      <c r="D20" s="30">
        <v>90418278667</v>
      </c>
      <c r="E20" s="136" t="e">
        <f t="shared" si="1"/>
        <v>#REF!</v>
      </c>
      <c r="F20" s="163"/>
    </row>
    <row r="21" spans="1:6" s="19" customFormat="1" ht="15.75" thickBot="1" x14ac:dyDescent="0.3">
      <c r="A21" s="12" t="s">
        <v>318</v>
      </c>
      <c r="B21" s="7" t="e">
        <f>'TABULADOR DE SUELDOS 2020'!#REF!</f>
        <v>#REF!</v>
      </c>
      <c r="C21" s="40">
        <v>3820.8232499999999</v>
      </c>
      <c r="D21" s="30">
        <v>90402219768</v>
      </c>
      <c r="E21" s="136" t="e">
        <f t="shared" si="1"/>
        <v>#REF!</v>
      </c>
      <c r="F21" s="163"/>
    </row>
    <row r="22" spans="1:6" s="19" customFormat="1" ht="15.75" thickBot="1" x14ac:dyDescent="0.3">
      <c r="A22" s="12" t="s">
        <v>319</v>
      </c>
      <c r="B22" s="7" t="e">
        <f>'TABULADOR DE SUELDOS 2020'!#REF!</f>
        <v>#REF!</v>
      </c>
      <c r="C22" s="40">
        <v>3820.8232499999999</v>
      </c>
      <c r="D22" s="30">
        <v>90402347588</v>
      </c>
      <c r="E22" s="136" t="e">
        <f t="shared" si="1"/>
        <v>#REF!</v>
      </c>
      <c r="F22" s="163"/>
    </row>
    <row r="23" spans="1:6" s="19" customFormat="1" ht="15.75" thickBot="1" x14ac:dyDescent="0.3">
      <c r="A23" s="12" t="s">
        <v>127</v>
      </c>
      <c r="B23" s="7" t="e">
        <f>'TABULADOR DE SUELDOS 2020'!#REF!</f>
        <v>#REF!</v>
      </c>
      <c r="C23" s="40">
        <v>3719.9375</v>
      </c>
      <c r="D23" s="30">
        <v>90427882801</v>
      </c>
      <c r="E23" s="136" t="e">
        <f t="shared" si="1"/>
        <v>#REF!</v>
      </c>
      <c r="F23" s="163"/>
    </row>
    <row r="24" spans="1:6" s="137" customFormat="1" ht="15.75" thickBot="1" x14ac:dyDescent="0.3">
      <c r="A24" s="187" t="s">
        <v>165</v>
      </c>
      <c r="B24" s="142" t="e">
        <f>'TABULADOR DE SUELDOS 2020'!#REF!</f>
        <v>#REF!</v>
      </c>
      <c r="C24" s="88" t="e">
        <f>F24</f>
        <v>#REF!</v>
      </c>
      <c r="D24" s="177">
        <v>90400061431</v>
      </c>
      <c r="E24" s="136" t="e">
        <f t="shared" si="1"/>
        <v>#REF!</v>
      </c>
      <c r="F24" s="160" t="e">
        <f>B24-'EFECTIVO ADMON'!F9</f>
        <v>#REF!</v>
      </c>
    </row>
    <row r="25" spans="1:6" s="182" customFormat="1" ht="15.75" thickBot="1" x14ac:dyDescent="0.3">
      <c r="A25" s="183" t="s">
        <v>121</v>
      </c>
      <c r="B25" s="184" t="e">
        <f>'TABULADOR DE SUELDOS 2020'!#REF!</f>
        <v>#REF!</v>
      </c>
      <c r="C25" s="88" t="e">
        <f>F25</f>
        <v>#REF!</v>
      </c>
      <c r="D25" s="177">
        <v>90401157416</v>
      </c>
      <c r="E25" s="136" t="e">
        <f t="shared" si="1"/>
        <v>#REF!</v>
      </c>
      <c r="F25" s="185" t="e">
        <f>B25-'EFECTIVO ADMON'!F5</f>
        <v>#REF!</v>
      </c>
    </row>
    <row r="26" spans="1:6" ht="15.75" thickBot="1" x14ac:dyDescent="0.3">
      <c r="A26" s="11"/>
      <c r="B26" s="41"/>
      <c r="C26" s="4" t="s">
        <v>380</v>
      </c>
      <c r="D26" s="29"/>
      <c r="E26" s="136" t="e">
        <f t="shared" si="1"/>
        <v>#VALUE!</v>
      </c>
    </row>
    <row r="27" spans="1:6" ht="15.75" thickBot="1" x14ac:dyDescent="0.3">
      <c r="A27" s="3" t="s">
        <v>20</v>
      </c>
      <c r="B27" s="162" t="e">
        <f>SUM(B2:B25)</f>
        <v>#REF!</v>
      </c>
      <c r="C27" s="162" t="e">
        <f>SUM(C2:C25)</f>
        <v>#REF!</v>
      </c>
      <c r="D27" s="36"/>
    </row>
    <row r="29" spans="1:6" x14ac:dyDescent="0.25">
      <c r="A29" s="1"/>
      <c r="B29" s="1"/>
      <c r="C29" s="1"/>
    </row>
  </sheetData>
  <sheetProtection algorithmName="SHA-512" hashValue="8YWrwUcf+PhmbLxqCdEWFoG05yTyM7WqsVG6lJdSABG2Xy57YyC0vVXAP+mpLOOMoVZ8VNbbzfpXwTLFYtE7Pw==" saltValue="URo6ADnQSQIv5vZTxtPrVQ==" spinCount="100000" sheet="1" objects="1" scenarios="1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2</vt:i4>
      </vt:variant>
    </vt:vector>
  </HeadingPairs>
  <TitlesOfParts>
    <vt:vector size="10" baseType="lpstr">
      <vt:lpstr>TABULADOR DE SUELDOS 2020</vt:lpstr>
      <vt:lpstr>Hoja2</vt:lpstr>
      <vt:lpstr>BUENA ADMINISTRATIVOS</vt:lpstr>
      <vt:lpstr>EFECTIVO ADMON</vt:lpstr>
      <vt:lpstr>ADMINISTRACION BANAMEX</vt:lpstr>
      <vt:lpstr> SEGURIDAD BANCOMER</vt:lpstr>
      <vt:lpstr>SEGURIDAD EFECTIVO</vt:lpstr>
      <vt:lpstr>SEGURIDAD BANAMEX</vt:lpstr>
      <vt:lpstr>'EFECTIVO ADMON'!Área_de_impresión</vt:lpstr>
      <vt:lpstr>'SEGURIDAD EFECTIVO'!Área_de_impresión</vt:lpstr>
    </vt:vector>
  </TitlesOfParts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Omar_conta</dc:creator>
  <cp:lastModifiedBy>Usuario</cp:lastModifiedBy>
  <cp:revision/>
  <cp:lastPrinted>2019-09-30T15:45:10Z</cp:lastPrinted>
  <dcterms:created xsi:type="dcterms:W3CDTF">2015-09-22T18:19:52Z</dcterms:created>
  <dcterms:modified xsi:type="dcterms:W3CDTF">2020-10-08T19:13:35Z</dcterms:modified>
</cp:coreProperties>
</file>